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https://d.docs.live.net/4888f282444f3bf4/Mesopartner Cloud/Projects/2305 GQII2023 uhl/TEAM GQII2023/4.MKT and Communication/Public Data Sheets 2023/"/>
    </mc:Choice>
  </mc:AlternateContent>
  <xr:revisionPtr revIDLastSave="9" documentId="8_{BC0106A6-94BB-184E-A7EB-59BB7D29A07B}" xr6:coauthVersionLast="47" xr6:coauthVersionMax="47" xr10:uidLastSave="{04376DB4-81F6-3343-8AA9-F37C6BEC9464}"/>
  <bookViews>
    <workbookView xWindow="1360" yWindow="500" windowWidth="27440" windowHeight="15480" activeTab="1" xr2:uid="{00000000-000D-0000-FFFF-FFFF00000000}"/>
  </bookViews>
  <sheets>
    <sheet name="Intro" sheetId="12" r:id="rId1"/>
    <sheet name="GQII_economy" sheetId="24" r:id="rId2"/>
    <sheet name="STA_ISO" sheetId="18" r:id="rId3"/>
    <sheet name="STA_IEC" sheetId="19" r:id="rId4"/>
    <sheet name="MET" sheetId="20" r:id="rId5"/>
    <sheet name="ACC " sheetId="21" r:id="rId6"/>
    <sheet name="ACC_CB" sheetId="22" r:id="rId7"/>
    <sheet name="CORRELATION" sheetId="23"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_xlnm._FilterDatabase" localSheetId="5" hidden="1">'ACC '!$A$1:$AJ$166</definedName>
    <definedName name="_xlnm._FilterDatabase" localSheetId="6" hidden="1">ACC_CB!$A$1:$R$754</definedName>
    <definedName name="_xlnm._FilterDatabase" localSheetId="4" hidden="1">MET!$A$1:$AE$188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89" i="23" l="1"/>
  <c r="S189" i="23"/>
  <c r="Q189" i="23"/>
  <c r="P189" i="23"/>
  <c r="O189" i="23"/>
  <c r="N189" i="23"/>
  <c r="M189" i="23"/>
  <c r="L189" i="23"/>
  <c r="K189" i="23"/>
  <c r="J189" i="23"/>
  <c r="I189" i="23"/>
  <c r="H189" i="23"/>
  <c r="G189" i="23"/>
  <c r="F189" i="23"/>
  <c r="E189" i="23"/>
  <c r="C189" i="23"/>
  <c r="T188" i="23"/>
  <c r="S188" i="23"/>
  <c r="Q188" i="23"/>
  <c r="P188" i="23"/>
  <c r="O188" i="23"/>
  <c r="N188" i="23"/>
  <c r="M188" i="23"/>
  <c r="L188" i="23"/>
  <c r="K188" i="23"/>
  <c r="J188" i="23"/>
  <c r="I188" i="23"/>
  <c r="H188" i="23"/>
  <c r="G188" i="23"/>
  <c r="F188" i="23"/>
  <c r="E188" i="23"/>
  <c r="C188" i="23"/>
  <c r="T187" i="23"/>
  <c r="S187" i="23"/>
  <c r="Q187" i="23"/>
  <c r="P187" i="23"/>
  <c r="O187" i="23"/>
  <c r="N187" i="23"/>
  <c r="M187" i="23"/>
  <c r="L187" i="23"/>
  <c r="K187" i="23"/>
  <c r="J187" i="23"/>
  <c r="I187" i="23"/>
  <c r="H187" i="23"/>
  <c r="G187" i="23"/>
  <c r="F187" i="23"/>
  <c r="E187" i="23"/>
  <c r="C187" i="23"/>
  <c r="T186" i="23"/>
  <c r="S186" i="23"/>
  <c r="Q186" i="23"/>
  <c r="P186" i="23"/>
  <c r="O186" i="23"/>
  <c r="N186" i="23"/>
  <c r="M186" i="23"/>
  <c r="L186" i="23"/>
  <c r="K186" i="23"/>
  <c r="J186" i="23"/>
  <c r="I186" i="23"/>
  <c r="H186" i="23"/>
  <c r="G186" i="23"/>
  <c r="F186" i="23"/>
  <c r="E186" i="23"/>
  <c r="C186" i="23"/>
  <c r="T185" i="23"/>
  <c r="S185" i="23"/>
  <c r="Q185" i="23"/>
  <c r="P185" i="23"/>
  <c r="O185" i="23"/>
  <c r="N185" i="23"/>
  <c r="M185" i="23"/>
  <c r="L185" i="23"/>
  <c r="K185" i="23"/>
  <c r="J185" i="23"/>
  <c r="I185" i="23"/>
  <c r="H185" i="23"/>
  <c r="G185" i="23"/>
  <c r="F185" i="23"/>
  <c r="E185" i="23"/>
  <c r="C185" i="23"/>
  <c r="T184" i="23"/>
  <c r="S184" i="23"/>
  <c r="Q184" i="23"/>
  <c r="P184" i="23"/>
  <c r="O184" i="23"/>
  <c r="N184" i="23"/>
  <c r="M184" i="23"/>
  <c r="L184" i="23"/>
  <c r="K184" i="23"/>
  <c r="J184" i="23"/>
  <c r="I184" i="23"/>
  <c r="H184" i="23"/>
  <c r="G184" i="23"/>
  <c r="F184" i="23"/>
  <c r="E184" i="23"/>
  <c r="C184" i="23"/>
  <c r="T183" i="23"/>
  <c r="S183" i="23"/>
  <c r="Q183" i="23"/>
  <c r="P183" i="23"/>
  <c r="O183" i="23"/>
  <c r="N183" i="23"/>
  <c r="M183" i="23"/>
  <c r="L183" i="23"/>
  <c r="K183" i="23"/>
  <c r="J183" i="23"/>
  <c r="I183" i="23"/>
  <c r="H183" i="23"/>
  <c r="G183" i="23"/>
  <c r="F183" i="23"/>
  <c r="E183" i="23"/>
  <c r="C183" i="23"/>
  <c r="T182" i="23"/>
  <c r="S182" i="23"/>
  <c r="Q182" i="23"/>
  <c r="P182" i="23"/>
  <c r="O182" i="23"/>
  <c r="N182" i="23"/>
  <c r="M182" i="23"/>
  <c r="L182" i="23"/>
  <c r="K182" i="23"/>
  <c r="J182" i="23"/>
  <c r="I182" i="23"/>
  <c r="H182" i="23"/>
  <c r="G182" i="23"/>
  <c r="F182" i="23"/>
  <c r="E182" i="23"/>
  <c r="C182" i="23"/>
  <c r="T181" i="23"/>
  <c r="S181" i="23"/>
  <c r="Q181" i="23"/>
  <c r="P181" i="23"/>
  <c r="O181" i="23"/>
  <c r="N181" i="23"/>
  <c r="M181" i="23"/>
  <c r="L181" i="23"/>
  <c r="K181" i="23"/>
  <c r="J181" i="23"/>
  <c r="I181" i="23"/>
  <c r="H181" i="23"/>
  <c r="G181" i="23"/>
  <c r="F181" i="23"/>
  <c r="E181" i="23"/>
  <c r="C181" i="23"/>
  <c r="T180" i="23"/>
  <c r="S180" i="23"/>
  <c r="Q180" i="23"/>
  <c r="P180" i="23"/>
  <c r="O180" i="23"/>
  <c r="N180" i="23"/>
  <c r="M180" i="23"/>
  <c r="L180" i="23"/>
  <c r="K180" i="23"/>
  <c r="J180" i="23"/>
  <c r="I180" i="23"/>
  <c r="H180" i="23"/>
  <c r="G180" i="23"/>
  <c r="F180" i="23"/>
  <c r="E180" i="23"/>
  <c r="C180" i="23"/>
  <c r="T179" i="23"/>
  <c r="S179" i="23"/>
  <c r="Q179" i="23"/>
  <c r="P179" i="23"/>
  <c r="O179" i="23"/>
  <c r="N179" i="23"/>
  <c r="M179" i="23"/>
  <c r="L179" i="23"/>
  <c r="K179" i="23"/>
  <c r="J179" i="23"/>
  <c r="I179" i="23"/>
  <c r="H179" i="23"/>
  <c r="G179" i="23"/>
  <c r="F179" i="23"/>
  <c r="E179" i="23"/>
  <c r="C179" i="23"/>
  <c r="T178" i="23"/>
  <c r="S178" i="23"/>
  <c r="Q178" i="23"/>
  <c r="P178" i="23"/>
  <c r="O178" i="23"/>
  <c r="N178" i="23"/>
  <c r="M178" i="23"/>
  <c r="L178" i="23"/>
  <c r="K178" i="23"/>
  <c r="J178" i="23"/>
  <c r="I178" i="23"/>
  <c r="H178" i="23"/>
  <c r="G178" i="23"/>
  <c r="F178" i="23"/>
  <c r="E178" i="23"/>
  <c r="C178" i="23"/>
  <c r="T177" i="23"/>
  <c r="S177" i="23"/>
  <c r="Q177" i="23"/>
  <c r="P177" i="23"/>
  <c r="O177" i="23"/>
  <c r="N177" i="23"/>
  <c r="M177" i="23"/>
  <c r="L177" i="23"/>
  <c r="K177" i="23"/>
  <c r="J177" i="23"/>
  <c r="I177" i="23"/>
  <c r="H177" i="23"/>
  <c r="G177" i="23"/>
  <c r="F177" i="23"/>
  <c r="E177" i="23"/>
  <c r="C177" i="23"/>
  <c r="T176" i="23"/>
  <c r="S176" i="23"/>
  <c r="Q176" i="23"/>
  <c r="P176" i="23"/>
  <c r="O176" i="23"/>
  <c r="N176" i="23"/>
  <c r="M176" i="23"/>
  <c r="L176" i="23"/>
  <c r="K176" i="23"/>
  <c r="J176" i="23"/>
  <c r="I176" i="23"/>
  <c r="H176" i="23"/>
  <c r="G176" i="23"/>
  <c r="F176" i="23"/>
  <c r="E176" i="23"/>
  <c r="C176" i="23"/>
  <c r="T175" i="23"/>
  <c r="S175" i="23"/>
  <c r="Q175" i="23"/>
  <c r="P175" i="23"/>
  <c r="O175" i="23"/>
  <c r="N175" i="23"/>
  <c r="M175" i="23"/>
  <c r="L175" i="23"/>
  <c r="K175" i="23"/>
  <c r="J175" i="23"/>
  <c r="I175" i="23"/>
  <c r="H175" i="23"/>
  <c r="G175" i="23"/>
  <c r="F175" i="23"/>
  <c r="E175" i="23"/>
  <c r="C175" i="23"/>
  <c r="T174" i="23"/>
  <c r="S174" i="23"/>
  <c r="Q174" i="23"/>
  <c r="P174" i="23"/>
  <c r="O174" i="23"/>
  <c r="N174" i="23"/>
  <c r="M174" i="23"/>
  <c r="L174" i="23"/>
  <c r="K174" i="23"/>
  <c r="J174" i="23"/>
  <c r="I174" i="23"/>
  <c r="H174" i="23"/>
  <c r="G174" i="23"/>
  <c r="F174" i="23"/>
  <c r="E174" i="23"/>
  <c r="C174" i="23"/>
  <c r="T173" i="23"/>
  <c r="S173" i="23"/>
  <c r="Q173" i="23"/>
  <c r="P173" i="23"/>
  <c r="O173" i="23"/>
  <c r="N173" i="23"/>
  <c r="M173" i="23"/>
  <c r="L173" i="23"/>
  <c r="K173" i="23"/>
  <c r="J173" i="23"/>
  <c r="I173" i="23"/>
  <c r="H173" i="23"/>
  <c r="G173" i="23"/>
  <c r="F173" i="23"/>
  <c r="E173" i="23"/>
  <c r="C173" i="23"/>
  <c r="T172" i="23"/>
  <c r="S172" i="23"/>
  <c r="Q172" i="23"/>
  <c r="P172" i="23"/>
  <c r="O172" i="23"/>
  <c r="N172" i="23"/>
  <c r="M172" i="23"/>
  <c r="L172" i="23"/>
  <c r="K172" i="23"/>
  <c r="J172" i="23"/>
  <c r="I172" i="23"/>
  <c r="H172" i="23"/>
  <c r="G172" i="23"/>
  <c r="F172" i="23"/>
  <c r="E172" i="23"/>
  <c r="C172" i="23"/>
  <c r="T171" i="23"/>
  <c r="S171" i="23"/>
  <c r="Q171" i="23"/>
  <c r="P171" i="23"/>
  <c r="O171" i="23"/>
  <c r="N171" i="23"/>
  <c r="M171" i="23"/>
  <c r="L171" i="23"/>
  <c r="K171" i="23"/>
  <c r="J171" i="23"/>
  <c r="I171" i="23"/>
  <c r="H171" i="23"/>
  <c r="G171" i="23"/>
  <c r="F171" i="23"/>
  <c r="E171" i="23"/>
  <c r="C171" i="23"/>
  <c r="T170" i="23"/>
  <c r="S170" i="23"/>
  <c r="Q170" i="23"/>
  <c r="P170" i="23"/>
  <c r="O170" i="23"/>
  <c r="N170" i="23"/>
  <c r="M170" i="23"/>
  <c r="L170" i="23"/>
  <c r="K170" i="23"/>
  <c r="J170" i="23"/>
  <c r="I170" i="23"/>
  <c r="H170" i="23"/>
  <c r="G170" i="23"/>
  <c r="F170" i="23"/>
  <c r="E170" i="23"/>
  <c r="C170" i="23"/>
  <c r="T169" i="23"/>
  <c r="S169" i="23"/>
  <c r="Q169" i="23"/>
  <c r="P169" i="23"/>
  <c r="O169" i="23"/>
  <c r="N169" i="23"/>
  <c r="M169" i="23"/>
  <c r="L169" i="23"/>
  <c r="K169" i="23"/>
  <c r="J169" i="23"/>
  <c r="I169" i="23"/>
  <c r="H169" i="23"/>
  <c r="G169" i="23"/>
  <c r="F169" i="23"/>
  <c r="E169" i="23"/>
  <c r="C169" i="23"/>
  <c r="T168" i="23"/>
  <c r="S168" i="23"/>
  <c r="Q168" i="23"/>
  <c r="P168" i="23"/>
  <c r="O168" i="23"/>
  <c r="N168" i="23"/>
  <c r="M168" i="23"/>
  <c r="L168" i="23"/>
  <c r="K168" i="23"/>
  <c r="J168" i="23"/>
  <c r="I168" i="23"/>
  <c r="H168" i="23"/>
  <c r="G168" i="23"/>
  <c r="F168" i="23"/>
  <c r="E168" i="23"/>
  <c r="C168" i="23"/>
  <c r="T167" i="23"/>
  <c r="S167" i="23"/>
  <c r="Q167" i="23"/>
  <c r="P167" i="23"/>
  <c r="O167" i="23"/>
  <c r="N167" i="23"/>
  <c r="M167" i="23"/>
  <c r="L167" i="23"/>
  <c r="K167" i="23"/>
  <c r="J167" i="23"/>
  <c r="I167" i="23"/>
  <c r="H167" i="23"/>
  <c r="G167" i="23"/>
  <c r="F167" i="23"/>
  <c r="E167" i="23"/>
  <c r="C167" i="23"/>
  <c r="T166" i="23"/>
  <c r="S166" i="23"/>
  <c r="Q166" i="23"/>
  <c r="P166" i="23"/>
  <c r="O166" i="23"/>
  <c r="N166" i="23"/>
  <c r="M166" i="23"/>
  <c r="L166" i="23"/>
  <c r="K166" i="23"/>
  <c r="J166" i="23"/>
  <c r="I166" i="23"/>
  <c r="H166" i="23"/>
  <c r="G166" i="23"/>
  <c r="F166" i="23"/>
  <c r="E166" i="23"/>
  <c r="C166" i="23"/>
  <c r="T165" i="23"/>
  <c r="S165" i="23"/>
  <c r="Q165" i="23"/>
  <c r="P165" i="23"/>
  <c r="O165" i="23"/>
  <c r="N165" i="23"/>
  <c r="M165" i="23"/>
  <c r="L165" i="23"/>
  <c r="K165" i="23"/>
  <c r="J165" i="23"/>
  <c r="I165" i="23"/>
  <c r="H165" i="23"/>
  <c r="G165" i="23"/>
  <c r="F165" i="23"/>
  <c r="E165" i="23"/>
  <c r="C165" i="23"/>
  <c r="T164" i="23"/>
  <c r="S164" i="23"/>
  <c r="Q164" i="23"/>
  <c r="P164" i="23"/>
  <c r="O164" i="23"/>
  <c r="N164" i="23"/>
  <c r="M164" i="23"/>
  <c r="L164" i="23"/>
  <c r="K164" i="23"/>
  <c r="J164" i="23"/>
  <c r="I164" i="23"/>
  <c r="H164" i="23"/>
  <c r="G164" i="23"/>
  <c r="F164" i="23"/>
  <c r="E164" i="23"/>
  <c r="C164" i="23"/>
  <c r="T163" i="23"/>
  <c r="S163" i="23"/>
  <c r="Q163" i="23"/>
  <c r="P163" i="23"/>
  <c r="O163" i="23"/>
  <c r="N163" i="23"/>
  <c r="M163" i="23"/>
  <c r="L163" i="23"/>
  <c r="K163" i="23"/>
  <c r="J163" i="23"/>
  <c r="I163" i="23"/>
  <c r="H163" i="23"/>
  <c r="G163" i="23"/>
  <c r="F163" i="23"/>
  <c r="E163" i="23"/>
  <c r="C163" i="23"/>
  <c r="T162" i="23"/>
  <c r="S162" i="23"/>
  <c r="Q162" i="23"/>
  <c r="P162" i="23"/>
  <c r="O162" i="23"/>
  <c r="N162" i="23"/>
  <c r="M162" i="23"/>
  <c r="L162" i="23"/>
  <c r="K162" i="23"/>
  <c r="J162" i="23"/>
  <c r="I162" i="23"/>
  <c r="H162" i="23"/>
  <c r="G162" i="23"/>
  <c r="F162" i="23"/>
  <c r="E162" i="23"/>
  <c r="C162" i="23"/>
  <c r="T161" i="23"/>
  <c r="S161" i="23"/>
  <c r="Q161" i="23"/>
  <c r="P161" i="23"/>
  <c r="O161" i="23"/>
  <c r="N161" i="23"/>
  <c r="M161" i="23"/>
  <c r="L161" i="23"/>
  <c r="K161" i="23"/>
  <c r="J161" i="23"/>
  <c r="I161" i="23"/>
  <c r="H161" i="23"/>
  <c r="G161" i="23"/>
  <c r="F161" i="23"/>
  <c r="E161" i="23"/>
  <c r="C161" i="23"/>
  <c r="T160" i="23"/>
  <c r="S160" i="23"/>
  <c r="Q160" i="23"/>
  <c r="P160" i="23"/>
  <c r="O160" i="23"/>
  <c r="N160" i="23"/>
  <c r="M160" i="23"/>
  <c r="L160" i="23"/>
  <c r="K160" i="23"/>
  <c r="J160" i="23"/>
  <c r="I160" i="23"/>
  <c r="H160" i="23"/>
  <c r="G160" i="23"/>
  <c r="F160" i="23"/>
  <c r="E160" i="23"/>
  <c r="C160" i="23"/>
  <c r="T159" i="23"/>
  <c r="S159" i="23"/>
  <c r="Q159" i="23"/>
  <c r="P159" i="23"/>
  <c r="O159" i="23"/>
  <c r="N159" i="23"/>
  <c r="M159" i="23"/>
  <c r="L159" i="23"/>
  <c r="K159" i="23"/>
  <c r="J159" i="23"/>
  <c r="I159" i="23"/>
  <c r="H159" i="23"/>
  <c r="G159" i="23"/>
  <c r="F159" i="23"/>
  <c r="E159" i="23"/>
  <c r="C159" i="23"/>
  <c r="T158" i="23"/>
  <c r="S158" i="23"/>
  <c r="Q158" i="23"/>
  <c r="P158" i="23"/>
  <c r="O158" i="23"/>
  <c r="N158" i="23"/>
  <c r="M158" i="23"/>
  <c r="L158" i="23"/>
  <c r="K158" i="23"/>
  <c r="J158" i="23"/>
  <c r="I158" i="23"/>
  <c r="H158" i="23"/>
  <c r="G158" i="23"/>
  <c r="F158" i="23"/>
  <c r="E158" i="23"/>
  <c r="C158" i="23"/>
  <c r="T157" i="23"/>
  <c r="S157" i="23"/>
  <c r="Q157" i="23"/>
  <c r="P157" i="23"/>
  <c r="O157" i="23"/>
  <c r="N157" i="23"/>
  <c r="M157" i="23"/>
  <c r="L157" i="23"/>
  <c r="K157" i="23"/>
  <c r="J157" i="23"/>
  <c r="I157" i="23"/>
  <c r="H157" i="23"/>
  <c r="G157" i="23"/>
  <c r="F157" i="23"/>
  <c r="E157" i="23"/>
  <c r="C157" i="23"/>
  <c r="T156" i="23"/>
  <c r="S156" i="23"/>
  <c r="Q156" i="23"/>
  <c r="P156" i="23"/>
  <c r="O156" i="23"/>
  <c r="N156" i="23"/>
  <c r="M156" i="23"/>
  <c r="L156" i="23"/>
  <c r="K156" i="23"/>
  <c r="J156" i="23"/>
  <c r="I156" i="23"/>
  <c r="H156" i="23"/>
  <c r="G156" i="23"/>
  <c r="F156" i="23"/>
  <c r="E156" i="23"/>
  <c r="C156" i="23"/>
  <c r="T155" i="23"/>
  <c r="S155" i="23"/>
  <c r="Q155" i="23"/>
  <c r="P155" i="23"/>
  <c r="O155" i="23"/>
  <c r="N155" i="23"/>
  <c r="M155" i="23"/>
  <c r="L155" i="23"/>
  <c r="K155" i="23"/>
  <c r="J155" i="23"/>
  <c r="I155" i="23"/>
  <c r="H155" i="23"/>
  <c r="G155" i="23"/>
  <c r="F155" i="23"/>
  <c r="E155" i="23"/>
  <c r="C155" i="23"/>
  <c r="T154" i="23"/>
  <c r="S154" i="23"/>
  <c r="Q154" i="23"/>
  <c r="P154" i="23"/>
  <c r="O154" i="23"/>
  <c r="N154" i="23"/>
  <c r="M154" i="23"/>
  <c r="L154" i="23"/>
  <c r="K154" i="23"/>
  <c r="J154" i="23"/>
  <c r="I154" i="23"/>
  <c r="H154" i="23"/>
  <c r="G154" i="23"/>
  <c r="F154" i="23"/>
  <c r="E154" i="23"/>
  <c r="C154" i="23"/>
  <c r="T153" i="23"/>
  <c r="S153" i="23"/>
  <c r="Q153" i="23"/>
  <c r="P153" i="23"/>
  <c r="O153" i="23"/>
  <c r="N153" i="23"/>
  <c r="M153" i="23"/>
  <c r="L153" i="23"/>
  <c r="K153" i="23"/>
  <c r="J153" i="23"/>
  <c r="I153" i="23"/>
  <c r="H153" i="23"/>
  <c r="G153" i="23"/>
  <c r="F153" i="23"/>
  <c r="E153" i="23"/>
  <c r="C153" i="23"/>
  <c r="T152" i="23"/>
  <c r="S152" i="23"/>
  <c r="Q152" i="23"/>
  <c r="P152" i="23"/>
  <c r="O152" i="23"/>
  <c r="N152" i="23"/>
  <c r="M152" i="23"/>
  <c r="L152" i="23"/>
  <c r="K152" i="23"/>
  <c r="J152" i="23"/>
  <c r="I152" i="23"/>
  <c r="H152" i="23"/>
  <c r="G152" i="23"/>
  <c r="F152" i="23"/>
  <c r="E152" i="23"/>
  <c r="C152" i="23"/>
  <c r="T151" i="23"/>
  <c r="S151" i="23"/>
  <c r="Q151" i="23"/>
  <c r="P151" i="23"/>
  <c r="O151" i="23"/>
  <c r="N151" i="23"/>
  <c r="M151" i="23"/>
  <c r="L151" i="23"/>
  <c r="K151" i="23"/>
  <c r="J151" i="23"/>
  <c r="I151" i="23"/>
  <c r="H151" i="23"/>
  <c r="G151" i="23"/>
  <c r="F151" i="23"/>
  <c r="E151" i="23"/>
  <c r="C151" i="23"/>
  <c r="T150" i="23"/>
  <c r="S150" i="23"/>
  <c r="Q150" i="23"/>
  <c r="P150" i="23"/>
  <c r="O150" i="23"/>
  <c r="N150" i="23"/>
  <c r="M150" i="23"/>
  <c r="L150" i="23"/>
  <c r="K150" i="23"/>
  <c r="J150" i="23"/>
  <c r="I150" i="23"/>
  <c r="H150" i="23"/>
  <c r="G150" i="23"/>
  <c r="F150" i="23"/>
  <c r="E150" i="23"/>
  <c r="C150" i="23"/>
  <c r="T149" i="23"/>
  <c r="S149" i="23"/>
  <c r="Q149" i="23"/>
  <c r="P149" i="23"/>
  <c r="O149" i="23"/>
  <c r="N149" i="23"/>
  <c r="M149" i="23"/>
  <c r="L149" i="23"/>
  <c r="K149" i="23"/>
  <c r="J149" i="23"/>
  <c r="I149" i="23"/>
  <c r="H149" i="23"/>
  <c r="G149" i="23"/>
  <c r="F149" i="23"/>
  <c r="E149" i="23"/>
  <c r="C149" i="23"/>
  <c r="T148" i="23"/>
  <c r="S148" i="23"/>
  <c r="Q148" i="23"/>
  <c r="P148" i="23"/>
  <c r="O148" i="23"/>
  <c r="N148" i="23"/>
  <c r="M148" i="23"/>
  <c r="L148" i="23"/>
  <c r="K148" i="23"/>
  <c r="J148" i="23"/>
  <c r="I148" i="23"/>
  <c r="H148" i="23"/>
  <c r="G148" i="23"/>
  <c r="F148" i="23"/>
  <c r="E148" i="23"/>
  <c r="C148" i="23"/>
  <c r="T147" i="23"/>
  <c r="S147" i="23"/>
  <c r="Q147" i="23"/>
  <c r="P147" i="23"/>
  <c r="O147" i="23"/>
  <c r="N147" i="23"/>
  <c r="M147" i="23"/>
  <c r="L147" i="23"/>
  <c r="K147" i="23"/>
  <c r="J147" i="23"/>
  <c r="I147" i="23"/>
  <c r="H147" i="23"/>
  <c r="G147" i="23"/>
  <c r="F147" i="23"/>
  <c r="E147" i="23"/>
  <c r="C147" i="23"/>
  <c r="T146" i="23"/>
  <c r="S146" i="23"/>
  <c r="Q146" i="23"/>
  <c r="P146" i="23"/>
  <c r="O146" i="23"/>
  <c r="N146" i="23"/>
  <c r="M146" i="23"/>
  <c r="L146" i="23"/>
  <c r="K146" i="23"/>
  <c r="J146" i="23"/>
  <c r="I146" i="23"/>
  <c r="H146" i="23"/>
  <c r="G146" i="23"/>
  <c r="F146" i="23"/>
  <c r="E146" i="23"/>
  <c r="C146" i="23"/>
  <c r="T145" i="23"/>
  <c r="S145" i="23"/>
  <c r="Q145" i="23"/>
  <c r="P145" i="23"/>
  <c r="O145" i="23"/>
  <c r="N145" i="23"/>
  <c r="M145" i="23"/>
  <c r="L145" i="23"/>
  <c r="K145" i="23"/>
  <c r="J145" i="23"/>
  <c r="I145" i="23"/>
  <c r="H145" i="23"/>
  <c r="G145" i="23"/>
  <c r="F145" i="23"/>
  <c r="E145" i="23"/>
  <c r="C145" i="23"/>
  <c r="T144" i="23"/>
  <c r="S144" i="23"/>
  <c r="Q144" i="23"/>
  <c r="P144" i="23"/>
  <c r="O144" i="23"/>
  <c r="N144" i="23"/>
  <c r="M144" i="23"/>
  <c r="L144" i="23"/>
  <c r="K144" i="23"/>
  <c r="J144" i="23"/>
  <c r="I144" i="23"/>
  <c r="H144" i="23"/>
  <c r="G144" i="23"/>
  <c r="F144" i="23"/>
  <c r="E144" i="23"/>
  <c r="C144" i="23"/>
  <c r="T143" i="23"/>
  <c r="S143" i="23"/>
  <c r="Q143" i="23"/>
  <c r="P143" i="23"/>
  <c r="O143" i="23"/>
  <c r="N143" i="23"/>
  <c r="M143" i="23"/>
  <c r="L143" i="23"/>
  <c r="K143" i="23"/>
  <c r="J143" i="23"/>
  <c r="I143" i="23"/>
  <c r="H143" i="23"/>
  <c r="G143" i="23"/>
  <c r="F143" i="23"/>
  <c r="E143" i="23"/>
  <c r="C143" i="23"/>
  <c r="T142" i="23"/>
  <c r="S142" i="23"/>
  <c r="Q142" i="23"/>
  <c r="P142" i="23"/>
  <c r="O142" i="23"/>
  <c r="N142" i="23"/>
  <c r="M142" i="23"/>
  <c r="L142" i="23"/>
  <c r="K142" i="23"/>
  <c r="J142" i="23"/>
  <c r="I142" i="23"/>
  <c r="H142" i="23"/>
  <c r="G142" i="23"/>
  <c r="F142" i="23"/>
  <c r="E142" i="23"/>
  <c r="C142" i="23"/>
  <c r="T141" i="23"/>
  <c r="S141" i="23"/>
  <c r="Q141" i="23"/>
  <c r="P141" i="23"/>
  <c r="O141" i="23"/>
  <c r="N141" i="23"/>
  <c r="M141" i="23"/>
  <c r="L141" i="23"/>
  <c r="K141" i="23"/>
  <c r="J141" i="23"/>
  <c r="I141" i="23"/>
  <c r="H141" i="23"/>
  <c r="G141" i="23"/>
  <c r="F141" i="23"/>
  <c r="E141" i="23"/>
  <c r="C141" i="23"/>
  <c r="T140" i="23"/>
  <c r="S140" i="23"/>
  <c r="Q140" i="23"/>
  <c r="P140" i="23"/>
  <c r="O140" i="23"/>
  <c r="N140" i="23"/>
  <c r="M140" i="23"/>
  <c r="L140" i="23"/>
  <c r="K140" i="23"/>
  <c r="J140" i="23"/>
  <c r="I140" i="23"/>
  <c r="H140" i="23"/>
  <c r="G140" i="23"/>
  <c r="F140" i="23"/>
  <c r="E140" i="23"/>
  <c r="C140" i="23"/>
  <c r="T139" i="23"/>
  <c r="S139" i="23"/>
  <c r="Q139" i="23"/>
  <c r="P139" i="23"/>
  <c r="O139" i="23"/>
  <c r="N139" i="23"/>
  <c r="M139" i="23"/>
  <c r="L139" i="23"/>
  <c r="K139" i="23"/>
  <c r="J139" i="23"/>
  <c r="I139" i="23"/>
  <c r="H139" i="23"/>
  <c r="G139" i="23"/>
  <c r="F139" i="23"/>
  <c r="E139" i="23"/>
  <c r="C139" i="23"/>
  <c r="T138" i="23"/>
  <c r="S138" i="23"/>
  <c r="Q138" i="23"/>
  <c r="P138" i="23"/>
  <c r="O138" i="23"/>
  <c r="N138" i="23"/>
  <c r="M138" i="23"/>
  <c r="L138" i="23"/>
  <c r="K138" i="23"/>
  <c r="J138" i="23"/>
  <c r="I138" i="23"/>
  <c r="H138" i="23"/>
  <c r="G138" i="23"/>
  <c r="F138" i="23"/>
  <c r="E138" i="23"/>
  <c r="C138" i="23"/>
  <c r="T137" i="23"/>
  <c r="S137" i="23"/>
  <c r="Q137" i="23"/>
  <c r="P137" i="23"/>
  <c r="O137" i="23"/>
  <c r="N137" i="23"/>
  <c r="M137" i="23"/>
  <c r="L137" i="23"/>
  <c r="K137" i="23"/>
  <c r="J137" i="23"/>
  <c r="I137" i="23"/>
  <c r="H137" i="23"/>
  <c r="G137" i="23"/>
  <c r="F137" i="23"/>
  <c r="E137" i="23"/>
  <c r="C137" i="23"/>
  <c r="T136" i="23"/>
  <c r="S136" i="23"/>
  <c r="Q136" i="23"/>
  <c r="P136" i="23"/>
  <c r="O136" i="23"/>
  <c r="N136" i="23"/>
  <c r="M136" i="23"/>
  <c r="L136" i="23"/>
  <c r="K136" i="23"/>
  <c r="J136" i="23"/>
  <c r="I136" i="23"/>
  <c r="H136" i="23"/>
  <c r="G136" i="23"/>
  <c r="F136" i="23"/>
  <c r="E136" i="23"/>
  <c r="C136" i="23"/>
  <c r="T135" i="23"/>
  <c r="S135" i="23"/>
  <c r="Q135" i="23"/>
  <c r="P135" i="23"/>
  <c r="O135" i="23"/>
  <c r="N135" i="23"/>
  <c r="M135" i="23"/>
  <c r="L135" i="23"/>
  <c r="K135" i="23"/>
  <c r="J135" i="23"/>
  <c r="I135" i="23"/>
  <c r="H135" i="23"/>
  <c r="G135" i="23"/>
  <c r="F135" i="23"/>
  <c r="E135" i="23"/>
  <c r="C135" i="23"/>
  <c r="T134" i="23"/>
  <c r="S134" i="23"/>
  <c r="Q134" i="23"/>
  <c r="P134" i="23"/>
  <c r="O134" i="23"/>
  <c r="N134" i="23"/>
  <c r="M134" i="23"/>
  <c r="L134" i="23"/>
  <c r="K134" i="23"/>
  <c r="J134" i="23"/>
  <c r="I134" i="23"/>
  <c r="H134" i="23"/>
  <c r="G134" i="23"/>
  <c r="F134" i="23"/>
  <c r="E134" i="23"/>
  <c r="C134" i="23"/>
  <c r="T133" i="23"/>
  <c r="S133" i="23"/>
  <c r="Q133" i="23"/>
  <c r="P133" i="23"/>
  <c r="O133" i="23"/>
  <c r="N133" i="23"/>
  <c r="M133" i="23"/>
  <c r="L133" i="23"/>
  <c r="K133" i="23"/>
  <c r="J133" i="23"/>
  <c r="I133" i="23"/>
  <c r="H133" i="23"/>
  <c r="G133" i="23"/>
  <c r="F133" i="23"/>
  <c r="E133" i="23"/>
  <c r="C133" i="23"/>
  <c r="T132" i="23"/>
  <c r="S132" i="23"/>
  <c r="Q132" i="23"/>
  <c r="P132" i="23"/>
  <c r="O132" i="23"/>
  <c r="N132" i="23"/>
  <c r="M132" i="23"/>
  <c r="L132" i="23"/>
  <c r="K132" i="23"/>
  <c r="J132" i="23"/>
  <c r="I132" i="23"/>
  <c r="H132" i="23"/>
  <c r="G132" i="23"/>
  <c r="F132" i="23"/>
  <c r="E132" i="23"/>
  <c r="C132" i="23"/>
  <c r="T131" i="23"/>
  <c r="S131" i="23"/>
  <c r="Q131" i="23"/>
  <c r="P131" i="23"/>
  <c r="O131" i="23"/>
  <c r="N131" i="23"/>
  <c r="M131" i="23"/>
  <c r="L131" i="23"/>
  <c r="K131" i="23"/>
  <c r="J131" i="23"/>
  <c r="I131" i="23"/>
  <c r="H131" i="23"/>
  <c r="G131" i="23"/>
  <c r="F131" i="23"/>
  <c r="E131" i="23"/>
  <c r="C131" i="23"/>
  <c r="T130" i="23"/>
  <c r="S130" i="23"/>
  <c r="Q130" i="23"/>
  <c r="P130" i="23"/>
  <c r="O130" i="23"/>
  <c r="N130" i="23"/>
  <c r="M130" i="23"/>
  <c r="L130" i="23"/>
  <c r="K130" i="23"/>
  <c r="J130" i="23"/>
  <c r="I130" i="23"/>
  <c r="H130" i="23"/>
  <c r="G130" i="23"/>
  <c r="F130" i="23"/>
  <c r="E130" i="23"/>
  <c r="C130" i="23"/>
  <c r="T129" i="23"/>
  <c r="S129" i="23"/>
  <c r="Q129" i="23"/>
  <c r="P129" i="23"/>
  <c r="O129" i="23"/>
  <c r="N129" i="23"/>
  <c r="M129" i="23"/>
  <c r="L129" i="23"/>
  <c r="K129" i="23"/>
  <c r="J129" i="23"/>
  <c r="I129" i="23"/>
  <c r="H129" i="23"/>
  <c r="G129" i="23"/>
  <c r="F129" i="23"/>
  <c r="E129" i="23"/>
  <c r="C129" i="23"/>
  <c r="T128" i="23"/>
  <c r="S128" i="23"/>
  <c r="Q128" i="23"/>
  <c r="P128" i="23"/>
  <c r="O128" i="23"/>
  <c r="N128" i="23"/>
  <c r="M128" i="23"/>
  <c r="L128" i="23"/>
  <c r="K128" i="23"/>
  <c r="J128" i="23"/>
  <c r="I128" i="23"/>
  <c r="H128" i="23"/>
  <c r="G128" i="23"/>
  <c r="F128" i="23"/>
  <c r="E128" i="23"/>
  <c r="C128" i="23"/>
  <c r="T127" i="23"/>
  <c r="S127" i="23"/>
  <c r="Q127" i="23"/>
  <c r="P127" i="23"/>
  <c r="O127" i="23"/>
  <c r="N127" i="23"/>
  <c r="M127" i="23"/>
  <c r="L127" i="23"/>
  <c r="K127" i="23"/>
  <c r="J127" i="23"/>
  <c r="I127" i="23"/>
  <c r="H127" i="23"/>
  <c r="G127" i="23"/>
  <c r="F127" i="23"/>
  <c r="E127" i="23"/>
  <c r="C127" i="23"/>
  <c r="T126" i="23"/>
  <c r="S126" i="23"/>
  <c r="Q126" i="23"/>
  <c r="P126" i="23"/>
  <c r="O126" i="23"/>
  <c r="N126" i="23"/>
  <c r="M126" i="23"/>
  <c r="L126" i="23"/>
  <c r="K126" i="23"/>
  <c r="J126" i="23"/>
  <c r="I126" i="23"/>
  <c r="H126" i="23"/>
  <c r="G126" i="23"/>
  <c r="F126" i="23"/>
  <c r="E126" i="23"/>
  <c r="C126" i="23"/>
  <c r="T125" i="23"/>
  <c r="S125" i="23"/>
  <c r="Q125" i="23"/>
  <c r="P125" i="23"/>
  <c r="O125" i="23"/>
  <c r="N125" i="23"/>
  <c r="M125" i="23"/>
  <c r="L125" i="23"/>
  <c r="K125" i="23"/>
  <c r="J125" i="23"/>
  <c r="I125" i="23"/>
  <c r="H125" i="23"/>
  <c r="G125" i="23"/>
  <c r="F125" i="23"/>
  <c r="E125" i="23"/>
  <c r="C125" i="23"/>
  <c r="T124" i="23"/>
  <c r="S124" i="23"/>
  <c r="Q124" i="23"/>
  <c r="P124" i="23"/>
  <c r="O124" i="23"/>
  <c r="N124" i="23"/>
  <c r="M124" i="23"/>
  <c r="L124" i="23"/>
  <c r="K124" i="23"/>
  <c r="J124" i="23"/>
  <c r="I124" i="23"/>
  <c r="H124" i="23"/>
  <c r="G124" i="23"/>
  <c r="F124" i="23"/>
  <c r="E124" i="23"/>
  <c r="C124" i="23"/>
  <c r="T123" i="23"/>
  <c r="S123" i="23"/>
  <c r="Q123" i="23"/>
  <c r="P123" i="23"/>
  <c r="O123" i="23"/>
  <c r="N123" i="23"/>
  <c r="M123" i="23"/>
  <c r="L123" i="23"/>
  <c r="K123" i="23"/>
  <c r="J123" i="23"/>
  <c r="I123" i="23"/>
  <c r="H123" i="23"/>
  <c r="G123" i="23"/>
  <c r="F123" i="23"/>
  <c r="E123" i="23"/>
  <c r="C123" i="23"/>
  <c r="T122" i="23"/>
  <c r="S122" i="23"/>
  <c r="Q122" i="23"/>
  <c r="P122" i="23"/>
  <c r="O122" i="23"/>
  <c r="N122" i="23"/>
  <c r="M122" i="23"/>
  <c r="L122" i="23"/>
  <c r="K122" i="23"/>
  <c r="J122" i="23"/>
  <c r="I122" i="23"/>
  <c r="H122" i="23"/>
  <c r="G122" i="23"/>
  <c r="F122" i="23"/>
  <c r="E122" i="23"/>
  <c r="C122" i="23"/>
  <c r="T121" i="23"/>
  <c r="S121" i="23"/>
  <c r="Q121" i="23"/>
  <c r="P121" i="23"/>
  <c r="O121" i="23"/>
  <c r="N121" i="23"/>
  <c r="M121" i="23"/>
  <c r="L121" i="23"/>
  <c r="K121" i="23"/>
  <c r="J121" i="23"/>
  <c r="I121" i="23"/>
  <c r="H121" i="23"/>
  <c r="G121" i="23"/>
  <c r="F121" i="23"/>
  <c r="E121" i="23"/>
  <c r="C121" i="23"/>
  <c r="T120" i="23"/>
  <c r="S120" i="23"/>
  <c r="Q120" i="23"/>
  <c r="P120" i="23"/>
  <c r="O120" i="23"/>
  <c r="N120" i="23"/>
  <c r="M120" i="23"/>
  <c r="L120" i="23"/>
  <c r="K120" i="23"/>
  <c r="J120" i="23"/>
  <c r="I120" i="23"/>
  <c r="H120" i="23"/>
  <c r="G120" i="23"/>
  <c r="F120" i="23"/>
  <c r="E120" i="23"/>
  <c r="C120" i="23"/>
  <c r="T119" i="23"/>
  <c r="S119" i="23"/>
  <c r="Q119" i="23"/>
  <c r="P119" i="23"/>
  <c r="O119" i="23"/>
  <c r="N119" i="23"/>
  <c r="M119" i="23"/>
  <c r="L119" i="23"/>
  <c r="K119" i="23"/>
  <c r="J119" i="23"/>
  <c r="I119" i="23"/>
  <c r="H119" i="23"/>
  <c r="G119" i="23"/>
  <c r="F119" i="23"/>
  <c r="E119" i="23"/>
  <c r="C119" i="23"/>
  <c r="T118" i="23"/>
  <c r="S118" i="23"/>
  <c r="Q118" i="23"/>
  <c r="P118" i="23"/>
  <c r="O118" i="23"/>
  <c r="N118" i="23"/>
  <c r="M118" i="23"/>
  <c r="L118" i="23"/>
  <c r="K118" i="23"/>
  <c r="J118" i="23"/>
  <c r="I118" i="23"/>
  <c r="H118" i="23"/>
  <c r="G118" i="23"/>
  <c r="F118" i="23"/>
  <c r="E118" i="23"/>
  <c r="C118" i="23"/>
  <c r="T117" i="23"/>
  <c r="S117" i="23"/>
  <c r="Q117" i="23"/>
  <c r="P117" i="23"/>
  <c r="O117" i="23"/>
  <c r="N117" i="23"/>
  <c r="M117" i="23"/>
  <c r="L117" i="23"/>
  <c r="K117" i="23"/>
  <c r="J117" i="23"/>
  <c r="I117" i="23"/>
  <c r="H117" i="23"/>
  <c r="G117" i="23"/>
  <c r="F117" i="23"/>
  <c r="E117" i="23"/>
  <c r="C117" i="23"/>
  <c r="T116" i="23"/>
  <c r="S116" i="23"/>
  <c r="Q116" i="23"/>
  <c r="P116" i="23"/>
  <c r="O116" i="23"/>
  <c r="N116" i="23"/>
  <c r="M116" i="23"/>
  <c r="L116" i="23"/>
  <c r="K116" i="23"/>
  <c r="J116" i="23"/>
  <c r="I116" i="23"/>
  <c r="H116" i="23"/>
  <c r="G116" i="23"/>
  <c r="F116" i="23"/>
  <c r="E116" i="23"/>
  <c r="C116" i="23"/>
  <c r="T115" i="23"/>
  <c r="S115" i="23"/>
  <c r="Q115" i="23"/>
  <c r="P115" i="23"/>
  <c r="O115" i="23"/>
  <c r="N115" i="23"/>
  <c r="M115" i="23"/>
  <c r="L115" i="23"/>
  <c r="K115" i="23"/>
  <c r="J115" i="23"/>
  <c r="I115" i="23"/>
  <c r="H115" i="23"/>
  <c r="G115" i="23"/>
  <c r="F115" i="23"/>
  <c r="E115" i="23"/>
  <c r="C115" i="23"/>
  <c r="T114" i="23"/>
  <c r="S114" i="23"/>
  <c r="Q114" i="23"/>
  <c r="P114" i="23"/>
  <c r="O114" i="23"/>
  <c r="N114" i="23"/>
  <c r="M114" i="23"/>
  <c r="L114" i="23"/>
  <c r="K114" i="23"/>
  <c r="J114" i="23"/>
  <c r="I114" i="23"/>
  <c r="H114" i="23"/>
  <c r="G114" i="23"/>
  <c r="F114" i="23"/>
  <c r="E114" i="23"/>
  <c r="C114" i="23"/>
  <c r="T113" i="23"/>
  <c r="S113" i="23"/>
  <c r="Q113" i="23"/>
  <c r="P113" i="23"/>
  <c r="O113" i="23"/>
  <c r="N113" i="23"/>
  <c r="M113" i="23"/>
  <c r="L113" i="23"/>
  <c r="K113" i="23"/>
  <c r="J113" i="23"/>
  <c r="I113" i="23"/>
  <c r="H113" i="23"/>
  <c r="G113" i="23"/>
  <c r="F113" i="23"/>
  <c r="E113" i="23"/>
  <c r="C113" i="23"/>
  <c r="T112" i="23"/>
  <c r="S112" i="23"/>
  <c r="Q112" i="23"/>
  <c r="P112" i="23"/>
  <c r="O112" i="23"/>
  <c r="N112" i="23"/>
  <c r="M112" i="23"/>
  <c r="L112" i="23"/>
  <c r="K112" i="23"/>
  <c r="J112" i="23"/>
  <c r="I112" i="23"/>
  <c r="H112" i="23"/>
  <c r="G112" i="23"/>
  <c r="F112" i="23"/>
  <c r="E112" i="23"/>
  <c r="C112" i="23"/>
  <c r="T111" i="23"/>
  <c r="S111" i="23"/>
  <c r="Q111" i="23"/>
  <c r="P111" i="23"/>
  <c r="O111" i="23"/>
  <c r="N111" i="23"/>
  <c r="M111" i="23"/>
  <c r="L111" i="23"/>
  <c r="K111" i="23"/>
  <c r="J111" i="23"/>
  <c r="I111" i="23"/>
  <c r="H111" i="23"/>
  <c r="G111" i="23"/>
  <c r="F111" i="23"/>
  <c r="E111" i="23"/>
  <c r="C111" i="23"/>
  <c r="T110" i="23"/>
  <c r="S110" i="23"/>
  <c r="Q110" i="23"/>
  <c r="P110" i="23"/>
  <c r="O110" i="23"/>
  <c r="N110" i="23"/>
  <c r="M110" i="23"/>
  <c r="L110" i="23"/>
  <c r="K110" i="23"/>
  <c r="J110" i="23"/>
  <c r="I110" i="23"/>
  <c r="H110" i="23"/>
  <c r="G110" i="23"/>
  <c r="F110" i="23"/>
  <c r="E110" i="23"/>
  <c r="C110" i="23"/>
  <c r="T109" i="23"/>
  <c r="S109" i="23"/>
  <c r="Q109" i="23"/>
  <c r="P109" i="23"/>
  <c r="O109" i="23"/>
  <c r="N109" i="23"/>
  <c r="M109" i="23"/>
  <c r="L109" i="23"/>
  <c r="K109" i="23"/>
  <c r="J109" i="23"/>
  <c r="I109" i="23"/>
  <c r="H109" i="23"/>
  <c r="G109" i="23"/>
  <c r="F109" i="23"/>
  <c r="E109" i="23"/>
  <c r="C109" i="23"/>
  <c r="T108" i="23"/>
  <c r="S108" i="23"/>
  <c r="Q108" i="23"/>
  <c r="P108" i="23"/>
  <c r="O108" i="23"/>
  <c r="N108" i="23"/>
  <c r="M108" i="23"/>
  <c r="L108" i="23"/>
  <c r="K108" i="23"/>
  <c r="J108" i="23"/>
  <c r="I108" i="23"/>
  <c r="H108" i="23"/>
  <c r="G108" i="23"/>
  <c r="F108" i="23"/>
  <c r="E108" i="23"/>
  <c r="C108" i="23"/>
  <c r="T107" i="23"/>
  <c r="S107" i="23"/>
  <c r="Q107" i="23"/>
  <c r="P107" i="23"/>
  <c r="O107" i="23"/>
  <c r="N107" i="23"/>
  <c r="M107" i="23"/>
  <c r="L107" i="23"/>
  <c r="K107" i="23"/>
  <c r="J107" i="23"/>
  <c r="I107" i="23"/>
  <c r="H107" i="23"/>
  <c r="G107" i="23"/>
  <c r="F107" i="23"/>
  <c r="E107" i="23"/>
  <c r="C107" i="23"/>
  <c r="T106" i="23"/>
  <c r="S106" i="23"/>
  <c r="Q106" i="23"/>
  <c r="P106" i="23"/>
  <c r="O106" i="23"/>
  <c r="N106" i="23"/>
  <c r="M106" i="23"/>
  <c r="L106" i="23"/>
  <c r="K106" i="23"/>
  <c r="J106" i="23"/>
  <c r="I106" i="23"/>
  <c r="H106" i="23"/>
  <c r="G106" i="23"/>
  <c r="F106" i="23"/>
  <c r="E106" i="23"/>
  <c r="C106" i="23"/>
  <c r="T105" i="23"/>
  <c r="S105" i="23"/>
  <c r="Q105" i="23"/>
  <c r="P105" i="23"/>
  <c r="O105" i="23"/>
  <c r="N105" i="23"/>
  <c r="M105" i="23"/>
  <c r="L105" i="23"/>
  <c r="K105" i="23"/>
  <c r="J105" i="23"/>
  <c r="I105" i="23"/>
  <c r="H105" i="23"/>
  <c r="G105" i="23"/>
  <c r="F105" i="23"/>
  <c r="E105" i="23"/>
  <c r="C105" i="23"/>
  <c r="T104" i="23"/>
  <c r="S104" i="23"/>
  <c r="Q104" i="23"/>
  <c r="P104" i="23"/>
  <c r="O104" i="23"/>
  <c r="N104" i="23"/>
  <c r="M104" i="23"/>
  <c r="L104" i="23"/>
  <c r="K104" i="23"/>
  <c r="J104" i="23"/>
  <c r="I104" i="23"/>
  <c r="H104" i="23"/>
  <c r="G104" i="23"/>
  <c r="F104" i="23"/>
  <c r="E104" i="23"/>
  <c r="C104" i="23"/>
  <c r="T103" i="23"/>
  <c r="S103" i="23"/>
  <c r="Q103" i="23"/>
  <c r="P103" i="23"/>
  <c r="O103" i="23"/>
  <c r="N103" i="23"/>
  <c r="M103" i="23"/>
  <c r="L103" i="23"/>
  <c r="K103" i="23"/>
  <c r="J103" i="23"/>
  <c r="I103" i="23"/>
  <c r="H103" i="23"/>
  <c r="G103" i="23"/>
  <c r="F103" i="23"/>
  <c r="E103" i="23"/>
  <c r="C103" i="23"/>
  <c r="T102" i="23"/>
  <c r="S102" i="23"/>
  <c r="Q102" i="23"/>
  <c r="P102" i="23"/>
  <c r="O102" i="23"/>
  <c r="N102" i="23"/>
  <c r="M102" i="23"/>
  <c r="L102" i="23"/>
  <c r="K102" i="23"/>
  <c r="J102" i="23"/>
  <c r="I102" i="23"/>
  <c r="H102" i="23"/>
  <c r="G102" i="23"/>
  <c r="F102" i="23"/>
  <c r="E102" i="23"/>
  <c r="C102" i="23"/>
  <c r="T101" i="23"/>
  <c r="S101" i="23"/>
  <c r="Q101" i="23"/>
  <c r="P101" i="23"/>
  <c r="O101" i="23"/>
  <c r="N101" i="23"/>
  <c r="M101" i="23"/>
  <c r="L101" i="23"/>
  <c r="K101" i="23"/>
  <c r="J101" i="23"/>
  <c r="I101" i="23"/>
  <c r="H101" i="23"/>
  <c r="G101" i="23"/>
  <c r="F101" i="23"/>
  <c r="E101" i="23"/>
  <c r="C101" i="23"/>
  <c r="T100" i="23"/>
  <c r="S100" i="23"/>
  <c r="Q100" i="23"/>
  <c r="P100" i="23"/>
  <c r="O100" i="23"/>
  <c r="N100" i="23"/>
  <c r="M100" i="23"/>
  <c r="L100" i="23"/>
  <c r="K100" i="23"/>
  <c r="J100" i="23"/>
  <c r="I100" i="23"/>
  <c r="H100" i="23"/>
  <c r="G100" i="23"/>
  <c r="F100" i="23"/>
  <c r="E100" i="23"/>
  <c r="C100" i="23"/>
  <c r="T99" i="23"/>
  <c r="S99" i="23"/>
  <c r="Q99" i="23"/>
  <c r="P99" i="23"/>
  <c r="O99" i="23"/>
  <c r="N99" i="23"/>
  <c r="M99" i="23"/>
  <c r="L99" i="23"/>
  <c r="K99" i="23"/>
  <c r="J99" i="23"/>
  <c r="I99" i="23"/>
  <c r="H99" i="23"/>
  <c r="G99" i="23"/>
  <c r="F99" i="23"/>
  <c r="E99" i="23"/>
  <c r="C99" i="23"/>
  <c r="T98" i="23"/>
  <c r="S98" i="23"/>
  <c r="Q98" i="23"/>
  <c r="P98" i="23"/>
  <c r="O98" i="23"/>
  <c r="N98" i="23"/>
  <c r="M98" i="23"/>
  <c r="L98" i="23"/>
  <c r="K98" i="23"/>
  <c r="J98" i="23"/>
  <c r="I98" i="23"/>
  <c r="H98" i="23"/>
  <c r="G98" i="23"/>
  <c r="F98" i="23"/>
  <c r="E98" i="23"/>
  <c r="C98" i="23"/>
  <c r="T97" i="23"/>
  <c r="S97" i="23"/>
  <c r="Q97" i="23"/>
  <c r="P97" i="23"/>
  <c r="O97" i="23"/>
  <c r="N97" i="23"/>
  <c r="M97" i="23"/>
  <c r="L97" i="23"/>
  <c r="K97" i="23"/>
  <c r="J97" i="23"/>
  <c r="I97" i="23"/>
  <c r="H97" i="23"/>
  <c r="G97" i="23"/>
  <c r="F97" i="23"/>
  <c r="E97" i="23"/>
  <c r="C97" i="23"/>
  <c r="T96" i="23"/>
  <c r="S96" i="23"/>
  <c r="Q96" i="23"/>
  <c r="P96" i="23"/>
  <c r="O96" i="23"/>
  <c r="N96" i="23"/>
  <c r="M96" i="23"/>
  <c r="L96" i="23"/>
  <c r="K96" i="23"/>
  <c r="J96" i="23"/>
  <c r="I96" i="23"/>
  <c r="H96" i="23"/>
  <c r="G96" i="23"/>
  <c r="F96" i="23"/>
  <c r="E96" i="23"/>
  <c r="C96" i="23"/>
  <c r="T95" i="23"/>
  <c r="S95" i="23"/>
  <c r="Q95" i="23"/>
  <c r="P95" i="23"/>
  <c r="O95" i="23"/>
  <c r="N95" i="23"/>
  <c r="M95" i="23"/>
  <c r="L95" i="23"/>
  <c r="K95" i="23"/>
  <c r="J95" i="23"/>
  <c r="I95" i="23"/>
  <c r="H95" i="23"/>
  <c r="G95" i="23"/>
  <c r="F95" i="23"/>
  <c r="E95" i="23"/>
  <c r="C95" i="23"/>
  <c r="T94" i="23"/>
  <c r="S94" i="23"/>
  <c r="Q94" i="23"/>
  <c r="P94" i="23"/>
  <c r="O94" i="23"/>
  <c r="N94" i="23"/>
  <c r="M94" i="23"/>
  <c r="L94" i="23"/>
  <c r="K94" i="23"/>
  <c r="J94" i="23"/>
  <c r="I94" i="23"/>
  <c r="H94" i="23"/>
  <c r="G94" i="23"/>
  <c r="F94" i="23"/>
  <c r="E94" i="23"/>
  <c r="C94" i="23"/>
  <c r="T93" i="23"/>
  <c r="S93" i="23"/>
  <c r="Q93" i="23"/>
  <c r="P93" i="23"/>
  <c r="O93" i="23"/>
  <c r="N93" i="23"/>
  <c r="M93" i="23"/>
  <c r="L93" i="23"/>
  <c r="K93" i="23"/>
  <c r="J93" i="23"/>
  <c r="I93" i="23"/>
  <c r="H93" i="23"/>
  <c r="G93" i="23"/>
  <c r="F93" i="23"/>
  <c r="E93" i="23"/>
  <c r="C93" i="23"/>
  <c r="T92" i="23"/>
  <c r="S92" i="23"/>
  <c r="Q92" i="23"/>
  <c r="P92" i="23"/>
  <c r="O92" i="23"/>
  <c r="N92" i="23"/>
  <c r="M92" i="23"/>
  <c r="L92" i="23"/>
  <c r="K92" i="23"/>
  <c r="J92" i="23"/>
  <c r="I92" i="23"/>
  <c r="H92" i="23"/>
  <c r="G92" i="23"/>
  <c r="F92" i="23"/>
  <c r="E92" i="23"/>
  <c r="C92" i="23"/>
  <c r="T91" i="23"/>
  <c r="S91" i="23"/>
  <c r="Q91" i="23"/>
  <c r="P91" i="23"/>
  <c r="O91" i="23"/>
  <c r="N91" i="23"/>
  <c r="M91" i="23"/>
  <c r="L91" i="23"/>
  <c r="K91" i="23"/>
  <c r="J91" i="23"/>
  <c r="I91" i="23"/>
  <c r="H91" i="23"/>
  <c r="G91" i="23"/>
  <c r="F91" i="23"/>
  <c r="E91" i="23"/>
  <c r="C91" i="23"/>
  <c r="T90" i="23"/>
  <c r="S90" i="23"/>
  <c r="Q90" i="23"/>
  <c r="P90" i="23"/>
  <c r="O90" i="23"/>
  <c r="N90" i="23"/>
  <c r="M90" i="23"/>
  <c r="L90" i="23"/>
  <c r="K90" i="23"/>
  <c r="J90" i="23"/>
  <c r="I90" i="23"/>
  <c r="H90" i="23"/>
  <c r="G90" i="23"/>
  <c r="F90" i="23"/>
  <c r="E90" i="23"/>
  <c r="C90" i="23"/>
  <c r="T89" i="23"/>
  <c r="S89" i="23"/>
  <c r="Q89" i="23"/>
  <c r="P89" i="23"/>
  <c r="O89" i="23"/>
  <c r="N89" i="23"/>
  <c r="M89" i="23"/>
  <c r="L89" i="23"/>
  <c r="K89" i="23"/>
  <c r="J89" i="23"/>
  <c r="I89" i="23"/>
  <c r="H89" i="23"/>
  <c r="G89" i="23"/>
  <c r="F89" i="23"/>
  <c r="E89" i="23"/>
  <c r="C89" i="23"/>
  <c r="T88" i="23"/>
  <c r="S88" i="23"/>
  <c r="Q88" i="23"/>
  <c r="P88" i="23"/>
  <c r="O88" i="23"/>
  <c r="N88" i="23"/>
  <c r="M88" i="23"/>
  <c r="L88" i="23"/>
  <c r="K88" i="23"/>
  <c r="J88" i="23"/>
  <c r="I88" i="23"/>
  <c r="H88" i="23"/>
  <c r="G88" i="23"/>
  <c r="F88" i="23"/>
  <c r="E88" i="23"/>
  <c r="C88" i="23"/>
  <c r="T87" i="23"/>
  <c r="S87" i="23"/>
  <c r="Q87" i="23"/>
  <c r="P87" i="23"/>
  <c r="O87" i="23"/>
  <c r="N87" i="23"/>
  <c r="M87" i="23"/>
  <c r="L87" i="23"/>
  <c r="K87" i="23"/>
  <c r="J87" i="23"/>
  <c r="I87" i="23"/>
  <c r="H87" i="23"/>
  <c r="G87" i="23"/>
  <c r="F87" i="23"/>
  <c r="E87" i="23"/>
  <c r="C87" i="23"/>
  <c r="T86" i="23"/>
  <c r="S86" i="23"/>
  <c r="Q86" i="23"/>
  <c r="P86" i="23"/>
  <c r="O86" i="23"/>
  <c r="N86" i="23"/>
  <c r="M86" i="23"/>
  <c r="L86" i="23"/>
  <c r="K86" i="23"/>
  <c r="J86" i="23"/>
  <c r="I86" i="23"/>
  <c r="H86" i="23"/>
  <c r="G86" i="23"/>
  <c r="F86" i="23"/>
  <c r="E86" i="23"/>
  <c r="C86" i="23"/>
  <c r="T85" i="23"/>
  <c r="S85" i="23"/>
  <c r="Q85" i="23"/>
  <c r="P85" i="23"/>
  <c r="O85" i="23"/>
  <c r="N85" i="23"/>
  <c r="M85" i="23"/>
  <c r="L85" i="23"/>
  <c r="K85" i="23"/>
  <c r="J85" i="23"/>
  <c r="I85" i="23"/>
  <c r="H85" i="23"/>
  <c r="G85" i="23"/>
  <c r="F85" i="23"/>
  <c r="E85" i="23"/>
  <c r="C85" i="23"/>
  <c r="T84" i="23"/>
  <c r="S84" i="23"/>
  <c r="Q84" i="23"/>
  <c r="P84" i="23"/>
  <c r="O84" i="23"/>
  <c r="N84" i="23"/>
  <c r="M84" i="23"/>
  <c r="L84" i="23"/>
  <c r="K84" i="23"/>
  <c r="J84" i="23"/>
  <c r="I84" i="23"/>
  <c r="H84" i="23"/>
  <c r="G84" i="23"/>
  <c r="F84" i="23"/>
  <c r="E84" i="23"/>
  <c r="C84" i="23"/>
  <c r="T83" i="23"/>
  <c r="S83" i="23"/>
  <c r="Q83" i="23"/>
  <c r="P83" i="23"/>
  <c r="O83" i="23"/>
  <c r="N83" i="23"/>
  <c r="M83" i="23"/>
  <c r="L83" i="23"/>
  <c r="K83" i="23"/>
  <c r="J83" i="23"/>
  <c r="I83" i="23"/>
  <c r="H83" i="23"/>
  <c r="G83" i="23"/>
  <c r="F83" i="23"/>
  <c r="E83" i="23"/>
  <c r="C83" i="23"/>
  <c r="T82" i="23"/>
  <c r="S82" i="23"/>
  <c r="Q82" i="23"/>
  <c r="P82" i="23"/>
  <c r="O82" i="23"/>
  <c r="N82" i="23"/>
  <c r="M82" i="23"/>
  <c r="L82" i="23"/>
  <c r="K82" i="23"/>
  <c r="J82" i="23"/>
  <c r="I82" i="23"/>
  <c r="H82" i="23"/>
  <c r="G82" i="23"/>
  <c r="F82" i="23"/>
  <c r="E82" i="23"/>
  <c r="C82" i="23"/>
  <c r="T81" i="23"/>
  <c r="S81" i="23"/>
  <c r="Q81" i="23"/>
  <c r="P81" i="23"/>
  <c r="O81" i="23"/>
  <c r="N81" i="23"/>
  <c r="M81" i="23"/>
  <c r="L81" i="23"/>
  <c r="K81" i="23"/>
  <c r="J81" i="23"/>
  <c r="I81" i="23"/>
  <c r="H81" i="23"/>
  <c r="G81" i="23"/>
  <c r="F81" i="23"/>
  <c r="E81" i="23"/>
  <c r="C81" i="23"/>
  <c r="T80" i="23"/>
  <c r="S80" i="23"/>
  <c r="Q80" i="23"/>
  <c r="P80" i="23"/>
  <c r="O80" i="23"/>
  <c r="N80" i="23"/>
  <c r="M80" i="23"/>
  <c r="L80" i="23"/>
  <c r="K80" i="23"/>
  <c r="J80" i="23"/>
  <c r="I80" i="23"/>
  <c r="H80" i="23"/>
  <c r="G80" i="23"/>
  <c r="F80" i="23"/>
  <c r="E80" i="23"/>
  <c r="C80" i="23"/>
  <c r="T79" i="23"/>
  <c r="S79" i="23"/>
  <c r="Q79" i="23"/>
  <c r="P79" i="23"/>
  <c r="O79" i="23"/>
  <c r="N79" i="23"/>
  <c r="M79" i="23"/>
  <c r="L79" i="23"/>
  <c r="K79" i="23"/>
  <c r="J79" i="23"/>
  <c r="I79" i="23"/>
  <c r="H79" i="23"/>
  <c r="G79" i="23"/>
  <c r="F79" i="23"/>
  <c r="E79" i="23"/>
  <c r="C79" i="23"/>
  <c r="T78" i="23"/>
  <c r="S78" i="23"/>
  <c r="Q78" i="23"/>
  <c r="P78" i="23"/>
  <c r="O78" i="23"/>
  <c r="N78" i="23"/>
  <c r="M78" i="23"/>
  <c r="L78" i="23"/>
  <c r="K78" i="23"/>
  <c r="J78" i="23"/>
  <c r="I78" i="23"/>
  <c r="H78" i="23"/>
  <c r="G78" i="23"/>
  <c r="F78" i="23"/>
  <c r="E78" i="23"/>
  <c r="C78" i="23"/>
  <c r="T77" i="23"/>
  <c r="S77" i="23"/>
  <c r="Q77" i="23"/>
  <c r="P77" i="23"/>
  <c r="O77" i="23"/>
  <c r="N77" i="23"/>
  <c r="M77" i="23"/>
  <c r="L77" i="23"/>
  <c r="K77" i="23"/>
  <c r="J77" i="23"/>
  <c r="I77" i="23"/>
  <c r="H77" i="23"/>
  <c r="G77" i="23"/>
  <c r="F77" i="23"/>
  <c r="E77" i="23"/>
  <c r="C77" i="23"/>
  <c r="T76" i="23"/>
  <c r="S76" i="23"/>
  <c r="Q76" i="23"/>
  <c r="P76" i="23"/>
  <c r="O76" i="23"/>
  <c r="N76" i="23"/>
  <c r="M76" i="23"/>
  <c r="L76" i="23"/>
  <c r="K76" i="23"/>
  <c r="J76" i="23"/>
  <c r="I76" i="23"/>
  <c r="H76" i="23"/>
  <c r="G76" i="23"/>
  <c r="F76" i="23"/>
  <c r="E76" i="23"/>
  <c r="C76" i="23"/>
  <c r="T75" i="23"/>
  <c r="S75" i="23"/>
  <c r="Q75" i="23"/>
  <c r="P75" i="23"/>
  <c r="O75" i="23"/>
  <c r="N75" i="23"/>
  <c r="M75" i="23"/>
  <c r="L75" i="23"/>
  <c r="K75" i="23"/>
  <c r="J75" i="23"/>
  <c r="I75" i="23"/>
  <c r="H75" i="23"/>
  <c r="G75" i="23"/>
  <c r="F75" i="23"/>
  <c r="E75" i="23"/>
  <c r="C75" i="23"/>
  <c r="T74" i="23"/>
  <c r="S74" i="23"/>
  <c r="Q74" i="23"/>
  <c r="P74" i="23"/>
  <c r="O74" i="23"/>
  <c r="N74" i="23"/>
  <c r="M74" i="23"/>
  <c r="L74" i="23"/>
  <c r="K74" i="23"/>
  <c r="J74" i="23"/>
  <c r="I74" i="23"/>
  <c r="H74" i="23"/>
  <c r="G74" i="23"/>
  <c r="F74" i="23"/>
  <c r="E74" i="23"/>
  <c r="C74" i="23"/>
  <c r="T73" i="23"/>
  <c r="S73" i="23"/>
  <c r="Q73" i="23"/>
  <c r="P73" i="23"/>
  <c r="O73" i="23"/>
  <c r="N73" i="23"/>
  <c r="M73" i="23"/>
  <c r="L73" i="23"/>
  <c r="K73" i="23"/>
  <c r="J73" i="23"/>
  <c r="I73" i="23"/>
  <c r="H73" i="23"/>
  <c r="G73" i="23"/>
  <c r="F73" i="23"/>
  <c r="E73" i="23"/>
  <c r="C73" i="23"/>
  <c r="T72" i="23"/>
  <c r="S72" i="23"/>
  <c r="Q72" i="23"/>
  <c r="P72" i="23"/>
  <c r="O72" i="23"/>
  <c r="N72" i="23"/>
  <c r="M72" i="23"/>
  <c r="L72" i="23"/>
  <c r="K72" i="23"/>
  <c r="J72" i="23"/>
  <c r="I72" i="23"/>
  <c r="H72" i="23"/>
  <c r="G72" i="23"/>
  <c r="F72" i="23"/>
  <c r="E72" i="23"/>
  <c r="C72" i="23"/>
  <c r="T71" i="23"/>
  <c r="S71" i="23"/>
  <c r="Q71" i="23"/>
  <c r="P71" i="23"/>
  <c r="O71" i="23"/>
  <c r="N71" i="23"/>
  <c r="M71" i="23"/>
  <c r="L71" i="23"/>
  <c r="K71" i="23"/>
  <c r="J71" i="23"/>
  <c r="I71" i="23"/>
  <c r="H71" i="23"/>
  <c r="G71" i="23"/>
  <c r="F71" i="23"/>
  <c r="E71" i="23"/>
  <c r="C71" i="23"/>
  <c r="T70" i="23"/>
  <c r="S70" i="23"/>
  <c r="Q70" i="23"/>
  <c r="P70" i="23"/>
  <c r="O70" i="23"/>
  <c r="N70" i="23"/>
  <c r="M70" i="23"/>
  <c r="L70" i="23"/>
  <c r="K70" i="23"/>
  <c r="J70" i="23"/>
  <c r="I70" i="23"/>
  <c r="H70" i="23"/>
  <c r="G70" i="23"/>
  <c r="F70" i="23"/>
  <c r="E70" i="23"/>
  <c r="C70" i="23"/>
  <c r="T69" i="23"/>
  <c r="S69" i="23"/>
  <c r="Q69" i="23"/>
  <c r="P69" i="23"/>
  <c r="O69" i="23"/>
  <c r="N69" i="23"/>
  <c r="M69" i="23"/>
  <c r="L69" i="23"/>
  <c r="K69" i="23"/>
  <c r="J69" i="23"/>
  <c r="I69" i="23"/>
  <c r="H69" i="23"/>
  <c r="G69" i="23"/>
  <c r="F69" i="23"/>
  <c r="E69" i="23"/>
  <c r="C69" i="23"/>
  <c r="T68" i="23"/>
  <c r="S68" i="23"/>
  <c r="Q68" i="23"/>
  <c r="P68" i="23"/>
  <c r="O68" i="23"/>
  <c r="N68" i="23"/>
  <c r="M68" i="23"/>
  <c r="L68" i="23"/>
  <c r="K68" i="23"/>
  <c r="J68" i="23"/>
  <c r="I68" i="23"/>
  <c r="H68" i="23"/>
  <c r="G68" i="23"/>
  <c r="F68" i="23"/>
  <c r="E68" i="23"/>
  <c r="C68" i="23"/>
  <c r="T67" i="23"/>
  <c r="S67" i="23"/>
  <c r="Q67" i="23"/>
  <c r="P67" i="23"/>
  <c r="O67" i="23"/>
  <c r="N67" i="23"/>
  <c r="M67" i="23"/>
  <c r="L67" i="23"/>
  <c r="K67" i="23"/>
  <c r="J67" i="23"/>
  <c r="I67" i="23"/>
  <c r="H67" i="23"/>
  <c r="G67" i="23"/>
  <c r="F67" i="23"/>
  <c r="E67" i="23"/>
  <c r="C67" i="23"/>
  <c r="T66" i="23"/>
  <c r="S66" i="23"/>
  <c r="Q66" i="23"/>
  <c r="P66" i="23"/>
  <c r="O66" i="23"/>
  <c r="N66" i="23"/>
  <c r="M66" i="23"/>
  <c r="L66" i="23"/>
  <c r="K66" i="23"/>
  <c r="J66" i="23"/>
  <c r="I66" i="23"/>
  <c r="H66" i="23"/>
  <c r="G66" i="23"/>
  <c r="F66" i="23"/>
  <c r="E66" i="23"/>
  <c r="C66" i="23"/>
  <c r="T65" i="23"/>
  <c r="S65" i="23"/>
  <c r="Q65" i="23"/>
  <c r="P65" i="23"/>
  <c r="O65" i="23"/>
  <c r="N65" i="23"/>
  <c r="M65" i="23"/>
  <c r="L65" i="23"/>
  <c r="K65" i="23"/>
  <c r="J65" i="23"/>
  <c r="I65" i="23"/>
  <c r="H65" i="23"/>
  <c r="G65" i="23"/>
  <c r="F65" i="23"/>
  <c r="E65" i="23"/>
  <c r="C65" i="23"/>
  <c r="T64" i="23"/>
  <c r="S64" i="23"/>
  <c r="Q64" i="23"/>
  <c r="P64" i="23"/>
  <c r="O64" i="23"/>
  <c r="N64" i="23"/>
  <c r="M64" i="23"/>
  <c r="L64" i="23"/>
  <c r="K64" i="23"/>
  <c r="J64" i="23"/>
  <c r="I64" i="23"/>
  <c r="H64" i="23"/>
  <c r="G64" i="23"/>
  <c r="F64" i="23"/>
  <c r="E64" i="23"/>
  <c r="C64" i="23"/>
  <c r="T63" i="23"/>
  <c r="S63" i="23"/>
  <c r="Q63" i="23"/>
  <c r="P63" i="23"/>
  <c r="O63" i="23"/>
  <c r="N63" i="23"/>
  <c r="M63" i="23"/>
  <c r="L63" i="23"/>
  <c r="K63" i="23"/>
  <c r="J63" i="23"/>
  <c r="I63" i="23"/>
  <c r="H63" i="23"/>
  <c r="G63" i="23"/>
  <c r="F63" i="23"/>
  <c r="E63" i="23"/>
  <c r="C63" i="23"/>
  <c r="T62" i="23"/>
  <c r="S62" i="23"/>
  <c r="Q62" i="23"/>
  <c r="P62" i="23"/>
  <c r="O62" i="23"/>
  <c r="N62" i="23"/>
  <c r="M62" i="23"/>
  <c r="L62" i="23"/>
  <c r="K62" i="23"/>
  <c r="J62" i="23"/>
  <c r="I62" i="23"/>
  <c r="H62" i="23"/>
  <c r="G62" i="23"/>
  <c r="F62" i="23"/>
  <c r="E62" i="23"/>
  <c r="C62" i="23"/>
  <c r="T61" i="23"/>
  <c r="S61" i="23"/>
  <c r="Q61" i="23"/>
  <c r="P61" i="23"/>
  <c r="O61" i="23"/>
  <c r="N61" i="23"/>
  <c r="M61" i="23"/>
  <c r="L61" i="23"/>
  <c r="K61" i="23"/>
  <c r="J61" i="23"/>
  <c r="I61" i="23"/>
  <c r="H61" i="23"/>
  <c r="G61" i="23"/>
  <c r="F61" i="23"/>
  <c r="E61" i="23"/>
  <c r="C61" i="23"/>
  <c r="T60" i="23"/>
  <c r="S60" i="23"/>
  <c r="Q60" i="23"/>
  <c r="P60" i="23"/>
  <c r="O60" i="23"/>
  <c r="N60" i="23"/>
  <c r="M60" i="23"/>
  <c r="L60" i="23"/>
  <c r="K60" i="23"/>
  <c r="J60" i="23"/>
  <c r="I60" i="23"/>
  <c r="H60" i="23"/>
  <c r="G60" i="23"/>
  <c r="F60" i="23"/>
  <c r="E60" i="23"/>
  <c r="C60" i="23"/>
  <c r="T59" i="23"/>
  <c r="S59" i="23"/>
  <c r="Q59" i="23"/>
  <c r="P59" i="23"/>
  <c r="O59" i="23"/>
  <c r="N59" i="23"/>
  <c r="M59" i="23"/>
  <c r="L59" i="23"/>
  <c r="K59" i="23"/>
  <c r="J59" i="23"/>
  <c r="I59" i="23"/>
  <c r="H59" i="23"/>
  <c r="G59" i="23"/>
  <c r="F59" i="23"/>
  <c r="E59" i="23"/>
  <c r="C59" i="23"/>
  <c r="T58" i="23"/>
  <c r="S58" i="23"/>
  <c r="Q58" i="23"/>
  <c r="P58" i="23"/>
  <c r="O58" i="23"/>
  <c r="N58" i="23"/>
  <c r="M58" i="23"/>
  <c r="L58" i="23"/>
  <c r="K58" i="23"/>
  <c r="J58" i="23"/>
  <c r="I58" i="23"/>
  <c r="H58" i="23"/>
  <c r="G58" i="23"/>
  <c r="F58" i="23"/>
  <c r="E58" i="23"/>
  <c r="C58" i="23"/>
  <c r="T57" i="23"/>
  <c r="S57" i="23"/>
  <c r="Q57" i="23"/>
  <c r="P57" i="23"/>
  <c r="O57" i="23"/>
  <c r="N57" i="23"/>
  <c r="M57" i="23"/>
  <c r="L57" i="23"/>
  <c r="K57" i="23"/>
  <c r="J57" i="23"/>
  <c r="I57" i="23"/>
  <c r="H57" i="23"/>
  <c r="G57" i="23"/>
  <c r="F57" i="23"/>
  <c r="E57" i="23"/>
  <c r="C57" i="23"/>
  <c r="T56" i="23"/>
  <c r="S56" i="23"/>
  <c r="Q56" i="23"/>
  <c r="P56" i="23"/>
  <c r="O56" i="23"/>
  <c r="N56" i="23"/>
  <c r="M56" i="23"/>
  <c r="L56" i="23"/>
  <c r="K56" i="23"/>
  <c r="J56" i="23"/>
  <c r="I56" i="23"/>
  <c r="H56" i="23"/>
  <c r="G56" i="23"/>
  <c r="F56" i="23"/>
  <c r="E56" i="23"/>
  <c r="C56" i="23"/>
  <c r="T55" i="23"/>
  <c r="S55" i="23"/>
  <c r="Q55" i="23"/>
  <c r="P55" i="23"/>
  <c r="O55" i="23"/>
  <c r="N55" i="23"/>
  <c r="M55" i="23"/>
  <c r="L55" i="23"/>
  <c r="K55" i="23"/>
  <c r="J55" i="23"/>
  <c r="I55" i="23"/>
  <c r="H55" i="23"/>
  <c r="G55" i="23"/>
  <c r="F55" i="23"/>
  <c r="E55" i="23"/>
  <c r="C55" i="23"/>
  <c r="T54" i="23"/>
  <c r="S54" i="23"/>
  <c r="Q54" i="23"/>
  <c r="P54" i="23"/>
  <c r="O54" i="23"/>
  <c r="N54" i="23"/>
  <c r="M54" i="23"/>
  <c r="L54" i="23"/>
  <c r="K54" i="23"/>
  <c r="J54" i="23"/>
  <c r="I54" i="23"/>
  <c r="H54" i="23"/>
  <c r="G54" i="23"/>
  <c r="F54" i="23"/>
  <c r="E54" i="23"/>
  <c r="C54" i="23"/>
  <c r="T53" i="23"/>
  <c r="S53" i="23"/>
  <c r="Q53" i="23"/>
  <c r="P53" i="23"/>
  <c r="O53" i="23"/>
  <c r="N53" i="23"/>
  <c r="M53" i="23"/>
  <c r="L53" i="23"/>
  <c r="K53" i="23"/>
  <c r="J53" i="23"/>
  <c r="I53" i="23"/>
  <c r="H53" i="23"/>
  <c r="G53" i="23"/>
  <c r="F53" i="23"/>
  <c r="E53" i="23"/>
  <c r="C53" i="23"/>
  <c r="T52" i="23"/>
  <c r="S52" i="23"/>
  <c r="Q52" i="23"/>
  <c r="P52" i="23"/>
  <c r="O52" i="23"/>
  <c r="N52" i="23"/>
  <c r="M52" i="23"/>
  <c r="L52" i="23"/>
  <c r="K52" i="23"/>
  <c r="J52" i="23"/>
  <c r="I52" i="23"/>
  <c r="H52" i="23"/>
  <c r="G52" i="23"/>
  <c r="F52" i="23"/>
  <c r="E52" i="23"/>
  <c r="C52" i="23"/>
  <c r="T51" i="23"/>
  <c r="S51" i="23"/>
  <c r="Q51" i="23"/>
  <c r="P51" i="23"/>
  <c r="O51" i="23"/>
  <c r="N51" i="23"/>
  <c r="M51" i="23"/>
  <c r="L51" i="23"/>
  <c r="K51" i="23"/>
  <c r="J51" i="23"/>
  <c r="I51" i="23"/>
  <c r="H51" i="23"/>
  <c r="G51" i="23"/>
  <c r="F51" i="23"/>
  <c r="E51" i="23"/>
  <c r="C51" i="23"/>
  <c r="T50" i="23"/>
  <c r="S50" i="23"/>
  <c r="Q50" i="23"/>
  <c r="P50" i="23"/>
  <c r="O50" i="23"/>
  <c r="N50" i="23"/>
  <c r="M50" i="23"/>
  <c r="L50" i="23"/>
  <c r="K50" i="23"/>
  <c r="J50" i="23"/>
  <c r="I50" i="23"/>
  <c r="H50" i="23"/>
  <c r="G50" i="23"/>
  <c r="F50" i="23"/>
  <c r="E50" i="23"/>
  <c r="C50" i="23"/>
  <c r="T49" i="23"/>
  <c r="S49" i="23"/>
  <c r="Q49" i="23"/>
  <c r="P49" i="23"/>
  <c r="O49" i="23"/>
  <c r="N49" i="23"/>
  <c r="M49" i="23"/>
  <c r="L49" i="23"/>
  <c r="K49" i="23"/>
  <c r="J49" i="23"/>
  <c r="I49" i="23"/>
  <c r="H49" i="23"/>
  <c r="G49" i="23"/>
  <c r="F49" i="23"/>
  <c r="E49" i="23"/>
  <c r="C49" i="23"/>
  <c r="T48" i="23"/>
  <c r="S48" i="23"/>
  <c r="Q48" i="23"/>
  <c r="P48" i="23"/>
  <c r="O48" i="23"/>
  <c r="N48" i="23"/>
  <c r="M48" i="23"/>
  <c r="L48" i="23"/>
  <c r="K48" i="23"/>
  <c r="J48" i="23"/>
  <c r="I48" i="23"/>
  <c r="H48" i="23"/>
  <c r="G48" i="23"/>
  <c r="F48" i="23"/>
  <c r="E48" i="23"/>
  <c r="C48" i="23"/>
  <c r="T47" i="23"/>
  <c r="S47" i="23"/>
  <c r="Q47" i="23"/>
  <c r="P47" i="23"/>
  <c r="O47" i="23"/>
  <c r="N47" i="23"/>
  <c r="M47" i="23"/>
  <c r="L47" i="23"/>
  <c r="K47" i="23"/>
  <c r="J47" i="23"/>
  <c r="I47" i="23"/>
  <c r="H47" i="23"/>
  <c r="G47" i="23"/>
  <c r="F47" i="23"/>
  <c r="E47" i="23"/>
  <c r="C47" i="23"/>
  <c r="T46" i="23"/>
  <c r="S46" i="23"/>
  <c r="Q46" i="23"/>
  <c r="P46" i="23"/>
  <c r="O46" i="23"/>
  <c r="N46" i="23"/>
  <c r="M46" i="23"/>
  <c r="L46" i="23"/>
  <c r="K46" i="23"/>
  <c r="J46" i="23"/>
  <c r="I46" i="23"/>
  <c r="H46" i="23"/>
  <c r="G46" i="23"/>
  <c r="F46" i="23"/>
  <c r="E46" i="23"/>
  <c r="C46" i="23"/>
  <c r="T45" i="23"/>
  <c r="S45" i="23"/>
  <c r="Q45" i="23"/>
  <c r="P45" i="23"/>
  <c r="O45" i="23"/>
  <c r="N45" i="23"/>
  <c r="M45" i="23"/>
  <c r="L45" i="23"/>
  <c r="K45" i="23"/>
  <c r="J45" i="23"/>
  <c r="I45" i="23"/>
  <c r="H45" i="23"/>
  <c r="G45" i="23"/>
  <c r="F45" i="23"/>
  <c r="E45" i="23"/>
  <c r="C45" i="23"/>
  <c r="T44" i="23"/>
  <c r="S44" i="23"/>
  <c r="Q44" i="23"/>
  <c r="P44" i="23"/>
  <c r="O44" i="23"/>
  <c r="N44" i="23"/>
  <c r="M44" i="23"/>
  <c r="L44" i="23"/>
  <c r="K44" i="23"/>
  <c r="J44" i="23"/>
  <c r="I44" i="23"/>
  <c r="H44" i="23"/>
  <c r="G44" i="23"/>
  <c r="F44" i="23"/>
  <c r="E44" i="23"/>
  <c r="C44" i="23"/>
  <c r="T43" i="23"/>
  <c r="S43" i="23"/>
  <c r="Q43" i="23"/>
  <c r="P43" i="23"/>
  <c r="O43" i="23"/>
  <c r="N43" i="23"/>
  <c r="M43" i="23"/>
  <c r="L43" i="23"/>
  <c r="K43" i="23"/>
  <c r="J43" i="23"/>
  <c r="I43" i="23"/>
  <c r="H43" i="23"/>
  <c r="G43" i="23"/>
  <c r="F43" i="23"/>
  <c r="E43" i="23"/>
  <c r="C43" i="23"/>
  <c r="T42" i="23"/>
  <c r="S42" i="23"/>
  <c r="Q42" i="23"/>
  <c r="P42" i="23"/>
  <c r="O42" i="23"/>
  <c r="N42" i="23"/>
  <c r="M42" i="23"/>
  <c r="L42" i="23"/>
  <c r="K42" i="23"/>
  <c r="J42" i="23"/>
  <c r="I42" i="23"/>
  <c r="H42" i="23"/>
  <c r="G42" i="23"/>
  <c r="F42" i="23"/>
  <c r="E42" i="23"/>
  <c r="C42" i="23"/>
  <c r="T41" i="23"/>
  <c r="S41" i="23"/>
  <c r="Q41" i="23"/>
  <c r="P41" i="23"/>
  <c r="O41" i="23"/>
  <c r="N41" i="23"/>
  <c r="M41" i="23"/>
  <c r="L41" i="23"/>
  <c r="K41" i="23"/>
  <c r="J41" i="23"/>
  <c r="I41" i="23"/>
  <c r="H41" i="23"/>
  <c r="G41" i="23"/>
  <c r="F41" i="23"/>
  <c r="E41" i="23"/>
  <c r="C41" i="23"/>
  <c r="T40" i="23"/>
  <c r="S40" i="23"/>
  <c r="Q40" i="23"/>
  <c r="P40" i="23"/>
  <c r="O40" i="23"/>
  <c r="N40" i="23"/>
  <c r="M40" i="23"/>
  <c r="L40" i="23"/>
  <c r="K40" i="23"/>
  <c r="J40" i="23"/>
  <c r="I40" i="23"/>
  <c r="H40" i="23"/>
  <c r="G40" i="23"/>
  <c r="F40" i="23"/>
  <c r="E40" i="23"/>
  <c r="C40" i="23"/>
  <c r="T39" i="23"/>
  <c r="S39" i="23"/>
  <c r="Q39" i="23"/>
  <c r="P39" i="23"/>
  <c r="O39" i="23"/>
  <c r="N39" i="23"/>
  <c r="M39" i="23"/>
  <c r="L39" i="23"/>
  <c r="K39" i="23"/>
  <c r="J39" i="23"/>
  <c r="I39" i="23"/>
  <c r="H39" i="23"/>
  <c r="G39" i="23"/>
  <c r="F39" i="23"/>
  <c r="E39" i="23"/>
  <c r="C39" i="23"/>
  <c r="T38" i="23"/>
  <c r="S38" i="23"/>
  <c r="Q38" i="23"/>
  <c r="P38" i="23"/>
  <c r="O38" i="23"/>
  <c r="N38" i="23"/>
  <c r="M38" i="23"/>
  <c r="L38" i="23"/>
  <c r="K38" i="23"/>
  <c r="J38" i="23"/>
  <c r="I38" i="23"/>
  <c r="H38" i="23"/>
  <c r="G38" i="23"/>
  <c r="F38" i="23"/>
  <c r="E38" i="23"/>
  <c r="C38" i="23"/>
  <c r="T37" i="23"/>
  <c r="S37" i="23"/>
  <c r="Q37" i="23"/>
  <c r="P37" i="23"/>
  <c r="O37" i="23"/>
  <c r="N37" i="23"/>
  <c r="M37" i="23"/>
  <c r="L37" i="23"/>
  <c r="K37" i="23"/>
  <c r="J37" i="23"/>
  <c r="I37" i="23"/>
  <c r="H37" i="23"/>
  <c r="G37" i="23"/>
  <c r="F37" i="23"/>
  <c r="E37" i="23"/>
  <c r="C37" i="23"/>
  <c r="T36" i="23"/>
  <c r="S36" i="23"/>
  <c r="Q36" i="23"/>
  <c r="P36" i="23"/>
  <c r="O36" i="23"/>
  <c r="N36" i="23"/>
  <c r="M36" i="23"/>
  <c r="L36" i="23"/>
  <c r="K36" i="23"/>
  <c r="J36" i="23"/>
  <c r="I36" i="23"/>
  <c r="H36" i="23"/>
  <c r="G36" i="23"/>
  <c r="F36" i="23"/>
  <c r="E36" i="23"/>
  <c r="C36" i="23"/>
  <c r="T35" i="23"/>
  <c r="S35" i="23"/>
  <c r="Q35" i="23"/>
  <c r="P35" i="23"/>
  <c r="O35" i="23"/>
  <c r="N35" i="23"/>
  <c r="M35" i="23"/>
  <c r="L35" i="23"/>
  <c r="K35" i="23"/>
  <c r="J35" i="23"/>
  <c r="I35" i="23"/>
  <c r="H35" i="23"/>
  <c r="G35" i="23"/>
  <c r="F35" i="23"/>
  <c r="E35" i="23"/>
  <c r="C35" i="23"/>
  <c r="T34" i="23"/>
  <c r="S34" i="23"/>
  <c r="Q34" i="23"/>
  <c r="P34" i="23"/>
  <c r="O34" i="23"/>
  <c r="N34" i="23"/>
  <c r="M34" i="23"/>
  <c r="L34" i="23"/>
  <c r="K34" i="23"/>
  <c r="J34" i="23"/>
  <c r="I34" i="23"/>
  <c r="H34" i="23"/>
  <c r="G34" i="23"/>
  <c r="F34" i="23"/>
  <c r="E34" i="23"/>
  <c r="C34" i="23"/>
  <c r="T33" i="23"/>
  <c r="S33" i="23"/>
  <c r="Q33" i="23"/>
  <c r="P33" i="23"/>
  <c r="O33" i="23"/>
  <c r="N33" i="23"/>
  <c r="M33" i="23"/>
  <c r="L33" i="23"/>
  <c r="K33" i="23"/>
  <c r="J33" i="23"/>
  <c r="I33" i="23"/>
  <c r="H33" i="23"/>
  <c r="G33" i="23"/>
  <c r="F33" i="23"/>
  <c r="E33" i="23"/>
  <c r="C33" i="23"/>
  <c r="T32" i="23"/>
  <c r="S32" i="23"/>
  <c r="Q32" i="23"/>
  <c r="P32" i="23"/>
  <c r="O32" i="23"/>
  <c r="N32" i="23"/>
  <c r="M32" i="23"/>
  <c r="L32" i="23"/>
  <c r="K32" i="23"/>
  <c r="J32" i="23"/>
  <c r="I32" i="23"/>
  <c r="H32" i="23"/>
  <c r="G32" i="23"/>
  <c r="F32" i="23"/>
  <c r="E32" i="23"/>
  <c r="C32" i="23"/>
  <c r="T31" i="23"/>
  <c r="S31" i="23"/>
  <c r="Q31" i="23"/>
  <c r="P31" i="23"/>
  <c r="O31" i="23"/>
  <c r="N31" i="23"/>
  <c r="M31" i="23"/>
  <c r="L31" i="23"/>
  <c r="K31" i="23"/>
  <c r="J31" i="23"/>
  <c r="I31" i="23"/>
  <c r="H31" i="23"/>
  <c r="G31" i="23"/>
  <c r="F31" i="23"/>
  <c r="E31" i="23"/>
  <c r="C31" i="23"/>
  <c r="T30" i="23"/>
  <c r="S30" i="23"/>
  <c r="Q30" i="23"/>
  <c r="P30" i="23"/>
  <c r="O30" i="23"/>
  <c r="N30" i="23"/>
  <c r="M30" i="23"/>
  <c r="L30" i="23"/>
  <c r="K30" i="23"/>
  <c r="J30" i="23"/>
  <c r="I30" i="23"/>
  <c r="H30" i="23"/>
  <c r="G30" i="23"/>
  <c r="F30" i="23"/>
  <c r="E30" i="23"/>
  <c r="C30" i="23"/>
  <c r="T29" i="23"/>
  <c r="S29" i="23"/>
  <c r="Q29" i="23"/>
  <c r="P29" i="23"/>
  <c r="O29" i="23"/>
  <c r="N29" i="23"/>
  <c r="M29" i="23"/>
  <c r="L29" i="23"/>
  <c r="K29" i="23"/>
  <c r="J29" i="23"/>
  <c r="I29" i="23"/>
  <c r="H29" i="23"/>
  <c r="G29" i="23"/>
  <c r="F29" i="23"/>
  <c r="E29" i="23"/>
  <c r="C29" i="23"/>
  <c r="T28" i="23"/>
  <c r="S28" i="23"/>
  <c r="Q28" i="23"/>
  <c r="P28" i="23"/>
  <c r="O28" i="23"/>
  <c r="N28" i="23"/>
  <c r="M28" i="23"/>
  <c r="L28" i="23"/>
  <c r="K28" i="23"/>
  <c r="J28" i="23"/>
  <c r="I28" i="23"/>
  <c r="H28" i="23"/>
  <c r="G28" i="23"/>
  <c r="F28" i="23"/>
  <c r="E28" i="23"/>
  <c r="C28" i="23"/>
  <c r="T27" i="23"/>
  <c r="S27" i="23"/>
  <c r="Q27" i="23"/>
  <c r="P27" i="23"/>
  <c r="O27" i="23"/>
  <c r="N27" i="23"/>
  <c r="M27" i="23"/>
  <c r="L27" i="23"/>
  <c r="K27" i="23"/>
  <c r="J27" i="23"/>
  <c r="I27" i="23"/>
  <c r="H27" i="23"/>
  <c r="G27" i="23"/>
  <c r="F27" i="23"/>
  <c r="E27" i="23"/>
  <c r="C27" i="23"/>
  <c r="T26" i="23"/>
  <c r="S26" i="23"/>
  <c r="Q26" i="23"/>
  <c r="P26" i="23"/>
  <c r="O26" i="23"/>
  <c r="N26" i="23"/>
  <c r="M26" i="23"/>
  <c r="L26" i="23"/>
  <c r="K26" i="23"/>
  <c r="J26" i="23"/>
  <c r="I26" i="23"/>
  <c r="H26" i="23"/>
  <c r="G26" i="23"/>
  <c r="F26" i="23"/>
  <c r="E26" i="23"/>
  <c r="C26" i="23"/>
  <c r="T25" i="23"/>
  <c r="S25" i="23"/>
  <c r="Q25" i="23"/>
  <c r="P25" i="23"/>
  <c r="O25" i="23"/>
  <c r="N25" i="23"/>
  <c r="M25" i="23"/>
  <c r="L25" i="23"/>
  <c r="K25" i="23"/>
  <c r="J25" i="23"/>
  <c r="I25" i="23"/>
  <c r="H25" i="23"/>
  <c r="G25" i="23"/>
  <c r="F25" i="23"/>
  <c r="E25" i="23"/>
  <c r="C25" i="23"/>
  <c r="T24" i="23"/>
  <c r="S24" i="23"/>
  <c r="Q24" i="23"/>
  <c r="P24" i="23"/>
  <c r="O24" i="23"/>
  <c r="N24" i="23"/>
  <c r="M24" i="23"/>
  <c r="L24" i="23"/>
  <c r="K24" i="23"/>
  <c r="J24" i="23"/>
  <c r="I24" i="23"/>
  <c r="H24" i="23"/>
  <c r="G24" i="23"/>
  <c r="F24" i="23"/>
  <c r="E24" i="23"/>
  <c r="C24" i="23"/>
  <c r="T23" i="23"/>
  <c r="S23" i="23"/>
  <c r="Q23" i="23"/>
  <c r="P23" i="23"/>
  <c r="O23" i="23"/>
  <c r="N23" i="23"/>
  <c r="M23" i="23"/>
  <c r="L23" i="23"/>
  <c r="K23" i="23"/>
  <c r="J23" i="23"/>
  <c r="I23" i="23"/>
  <c r="H23" i="23"/>
  <c r="G23" i="23"/>
  <c r="F23" i="23"/>
  <c r="E23" i="23"/>
  <c r="C23" i="23"/>
  <c r="T22" i="23"/>
  <c r="S22" i="23"/>
  <c r="Q22" i="23"/>
  <c r="P22" i="23"/>
  <c r="O22" i="23"/>
  <c r="N22" i="23"/>
  <c r="M22" i="23"/>
  <c r="L22" i="23"/>
  <c r="K22" i="23"/>
  <c r="J22" i="23"/>
  <c r="I22" i="23"/>
  <c r="H22" i="23"/>
  <c r="G22" i="23"/>
  <c r="F22" i="23"/>
  <c r="E22" i="23"/>
  <c r="C22" i="23"/>
  <c r="T21" i="23"/>
  <c r="S21" i="23"/>
  <c r="Q21" i="23"/>
  <c r="P21" i="23"/>
  <c r="O21" i="23"/>
  <c r="N21" i="23"/>
  <c r="M21" i="23"/>
  <c r="L21" i="23"/>
  <c r="K21" i="23"/>
  <c r="J21" i="23"/>
  <c r="I21" i="23"/>
  <c r="H21" i="23"/>
  <c r="G21" i="23"/>
  <c r="F21" i="23"/>
  <c r="E21" i="23"/>
  <c r="C21" i="23"/>
  <c r="T20" i="23"/>
  <c r="S20" i="23"/>
  <c r="Q20" i="23"/>
  <c r="P20" i="23"/>
  <c r="O20" i="23"/>
  <c r="N20" i="23"/>
  <c r="M20" i="23"/>
  <c r="L20" i="23"/>
  <c r="K20" i="23"/>
  <c r="J20" i="23"/>
  <c r="I20" i="23"/>
  <c r="H20" i="23"/>
  <c r="G20" i="23"/>
  <c r="F20" i="23"/>
  <c r="E20" i="23"/>
  <c r="C20" i="23"/>
  <c r="T19" i="23"/>
  <c r="S19" i="23"/>
  <c r="Q19" i="23"/>
  <c r="P19" i="23"/>
  <c r="O19" i="23"/>
  <c r="N19" i="23"/>
  <c r="M19" i="23"/>
  <c r="L19" i="23"/>
  <c r="K19" i="23"/>
  <c r="J19" i="23"/>
  <c r="I19" i="23"/>
  <c r="H19" i="23"/>
  <c r="G19" i="23"/>
  <c r="F19" i="23"/>
  <c r="E19" i="23"/>
  <c r="C19" i="23"/>
  <c r="T18" i="23"/>
  <c r="S18" i="23"/>
  <c r="Q18" i="23"/>
  <c r="P18" i="23"/>
  <c r="O18" i="23"/>
  <c r="N18" i="23"/>
  <c r="M18" i="23"/>
  <c r="L18" i="23"/>
  <c r="K18" i="23"/>
  <c r="J18" i="23"/>
  <c r="I18" i="23"/>
  <c r="H18" i="23"/>
  <c r="G18" i="23"/>
  <c r="F18" i="23"/>
  <c r="E18" i="23"/>
  <c r="C18" i="23"/>
  <c r="T17" i="23"/>
  <c r="S17" i="23"/>
  <c r="Q17" i="23"/>
  <c r="P17" i="23"/>
  <c r="O17" i="23"/>
  <c r="N17" i="23"/>
  <c r="M17" i="23"/>
  <c r="L17" i="23"/>
  <c r="K17" i="23"/>
  <c r="J17" i="23"/>
  <c r="I17" i="23"/>
  <c r="H17" i="23"/>
  <c r="G17" i="23"/>
  <c r="F17" i="23"/>
  <c r="E17" i="23"/>
  <c r="C17" i="23"/>
  <c r="T16" i="23"/>
  <c r="S16" i="23"/>
  <c r="Q16" i="23"/>
  <c r="P16" i="23"/>
  <c r="O16" i="23"/>
  <c r="N16" i="23"/>
  <c r="M16" i="23"/>
  <c r="L16" i="23"/>
  <c r="K16" i="23"/>
  <c r="J16" i="23"/>
  <c r="I16" i="23"/>
  <c r="H16" i="23"/>
  <c r="G16" i="23"/>
  <c r="F16" i="23"/>
  <c r="E16" i="23"/>
  <c r="C16" i="23"/>
  <c r="T15" i="23"/>
  <c r="S15" i="23"/>
  <c r="Q15" i="23"/>
  <c r="P15" i="23"/>
  <c r="O15" i="23"/>
  <c r="N15" i="23"/>
  <c r="M15" i="23"/>
  <c r="L15" i="23"/>
  <c r="K15" i="23"/>
  <c r="J15" i="23"/>
  <c r="I15" i="23"/>
  <c r="H15" i="23"/>
  <c r="G15" i="23"/>
  <c r="F15" i="23"/>
  <c r="E15" i="23"/>
  <c r="C15" i="23"/>
  <c r="T14" i="23"/>
  <c r="S14" i="23"/>
  <c r="Q14" i="23"/>
  <c r="P14" i="23"/>
  <c r="O14" i="23"/>
  <c r="N14" i="23"/>
  <c r="M14" i="23"/>
  <c r="L14" i="23"/>
  <c r="K14" i="23"/>
  <c r="J14" i="23"/>
  <c r="I14" i="23"/>
  <c r="H14" i="23"/>
  <c r="G14" i="23"/>
  <c r="F14" i="23"/>
  <c r="E14" i="23"/>
  <c r="C14" i="23"/>
  <c r="T13" i="23"/>
  <c r="S13" i="23"/>
  <c r="Q13" i="23"/>
  <c r="P13" i="23"/>
  <c r="O13" i="23"/>
  <c r="N13" i="23"/>
  <c r="M13" i="23"/>
  <c r="L13" i="23"/>
  <c r="K13" i="23"/>
  <c r="J13" i="23"/>
  <c r="I13" i="23"/>
  <c r="H13" i="23"/>
  <c r="G13" i="23"/>
  <c r="F13" i="23"/>
  <c r="E13" i="23"/>
  <c r="C13" i="23"/>
  <c r="T12" i="23"/>
  <c r="S12" i="23"/>
  <c r="Q12" i="23"/>
  <c r="P12" i="23"/>
  <c r="O12" i="23"/>
  <c r="N12" i="23"/>
  <c r="M12" i="23"/>
  <c r="L12" i="23"/>
  <c r="K12" i="23"/>
  <c r="J12" i="23"/>
  <c r="I12" i="23"/>
  <c r="H12" i="23"/>
  <c r="G12" i="23"/>
  <c r="F12" i="23"/>
  <c r="E12" i="23"/>
  <c r="C12" i="23"/>
  <c r="T11" i="23"/>
  <c r="S11" i="23"/>
  <c r="Q11" i="23"/>
  <c r="P11" i="23"/>
  <c r="O11" i="23"/>
  <c r="N11" i="23"/>
  <c r="M11" i="23"/>
  <c r="L11" i="23"/>
  <c r="K11" i="23"/>
  <c r="J11" i="23"/>
  <c r="I11" i="23"/>
  <c r="H11" i="23"/>
  <c r="G11" i="23"/>
  <c r="F11" i="23"/>
  <c r="E11" i="23"/>
  <c r="C11" i="23"/>
  <c r="T10" i="23"/>
  <c r="S10" i="23"/>
  <c r="Q10" i="23"/>
  <c r="P10" i="23"/>
  <c r="O10" i="23"/>
  <c r="N10" i="23"/>
  <c r="M10" i="23"/>
  <c r="L10" i="23"/>
  <c r="K10" i="23"/>
  <c r="J10" i="23"/>
  <c r="I10" i="23"/>
  <c r="H10" i="23"/>
  <c r="G10" i="23"/>
  <c r="F10" i="23"/>
  <c r="E10" i="23"/>
  <c r="C10" i="23"/>
  <c r="T9" i="23"/>
  <c r="S9" i="23"/>
  <c r="Q9" i="23"/>
  <c r="P9" i="23"/>
  <c r="O9" i="23"/>
  <c r="N9" i="23"/>
  <c r="M9" i="23"/>
  <c r="L9" i="23"/>
  <c r="K9" i="23"/>
  <c r="J9" i="23"/>
  <c r="I9" i="23"/>
  <c r="H9" i="23"/>
  <c r="G9" i="23"/>
  <c r="F9" i="23"/>
  <c r="E9" i="23"/>
  <c r="C9" i="23"/>
  <c r="T8" i="23"/>
  <c r="S8" i="23"/>
  <c r="Q8" i="23"/>
  <c r="P8" i="23"/>
  <c r="O8" i="23"/>
  <c r="N8" i="23"/>
  <c r="M8" i="23"/>
  <c r="L8" i="23"/>
  <c r="K8" i="23"/>
  <c r="J8" i="23"/>
  <c r="I8" i="23"/>
  <c r="H8" i="23"/>
  <c r="G8" i="23"/>
  <c r="F8" i="23"/>
  <c r="E8" i="23"/>
  <c r="C8" i="23"/>
  <c r="T7" i="23"/>
  <c r="S7" i="23"/>
  <c r="Q7" i="23"/>
  <c r="P7" i="23"/>
  <c r="O7" i="23"/>
  <c r="N7" i="23"/>
  <c r="M7" i="23"/>
  <c r="L7" i="23"/>
  <c r="K7" i="23"/>
  <c r="J7" i="23"/>
  <c r="I7" i="23"/>
  <c r="H7" i="23"/>
  <c r="G7" i="23"/>
  <c r="F7" i="23"/>
  <c r="E7" i="23"/>
  <c r="C7" i="23"/>
  <c r="T6" i="23"/>
  <c r="S6" i="23"/>
  <c r="Q6" i="23"/>
  <c r="P6" i="23"/>
  <c r="O6" i="23"/>
  <c r="N6" i="23"/>
  <c r="M6" i="23"/>
  <c r="L6" i="23"/>
  <c r="K6" i="23"/>
  <c r="J6" i="23"/>
  <c r="I6" i="23"/>
  <c r="H6" i="23"/>
  <c r="G6" i="23"/>
  <c r="F6" i="23"/>
  <c r="E6" i="23"/>
  <c r="C6" i="23"/>
  <c r="T5" i="23"/>
  <c r="S5" i="23"/>
  <c r="Q5" i="23"/>
  <c r="P5" i="23"/>
  <c r="O5" i="23"/>
  <c r="N5" i="23"/>
  <c r="M5" i="23"/>
  <c r="L5" i="23"/>
  <c r="K5" i="23"/>
  <c r="J5" i="23"/>
  <c r="I5" i="23"/>
  <c r="H5" i="23"/>
  <c r="G5" i="23"/>
  <c r="F5" i="23"/>
  <c r="E5" i="23"/>
  <c r="C5" i="23"/>
  <c r="T4" i="23"/>
  <c r="S4" i="23"/>
  <c r="Q4" i="23"/>
  <c r="P4" i="23"/>
  <c r="O4" i="23"/>
  <c r="N4" i="23"/>
  <c r="M4" i="23"/>
  <c r="L4" i="23"/>
  <c r="K4" i="23"/>
  <c r="J4" i="23"/>
  <c r="I4" i="23"/>
  <c r="H4" i="23"/>
  <c r="G4" i="23"/>
  <c r="E4" i="23"/>
  <c r="C4" i="23"/>
  <c r="D187" i="20"/>
  <c r="C187" i="20"/>
  <c r="D186" i="20"/>
  <c r="C186" i="20"/>
  <c r="D185" i="20"/>
  <c r="C185" i="20"/>
  <c r="D184" i="20"/>
  <c r="C184" i="20"/>
  <c r="D183" i="20"/>
  <c r="C183" i="20"/>
  <c r="D182" i="20"/>
  <c r="C182" i="20"/>
  <c r="D181" i="20"/>
  <c r="C181" i="20"/>
  <c r="D180" i="20"/>
  <c r="C180" i="20"/>
  <c r="D179" i="20"/>
  <c r="C179" i="20"/>
  <c r="D178" i="20"/>
  <c r="C178" i="20"/>
  <c r="D177" i="20"/>
  <c r="C177" i="20"/>
  <c r="D176" i="20"/>
  <c r="C176" i="20"/>
  <c r="D175" i="20"/>
  <c r="C175" i="20"/>
  <c r="D174" i="20"/>
  <c r="C174" i="20"/>
  <c r="D173" i="20"/>
  <c r="C173" i="20"/>
  <c r="D172" i="20"/>
  <c r="C172" i="20"/>
  <c r="D171" i="20"/>
  <c r="C171" i="20"/>
  <c r="D170" i="20"/>
  <c r="C170" i="20"/>
  <c r="D169" i="20"/>
  <c r="C169" i="20"/>
  <c r="D168" i="20"/>
  <c r="C168" i="20"/>
  <c r="D167" i="20"/>
  <c r="C167" i="20"/>
  <c r="D166" i="20"/>
  <c r="C166" i="20"/>
  <c r="D165" i="20"/>
  <c r="C165" i="20"/>
  <c r="D164" i="20"/>
  <c r="C164" i="20"/>
  <c r="D163" i="20"/>
  <c r="C163" i="20"/>
  <c r="D162" i="20"/>
  <c r="C162" i="20"/>
  <c r="D161" i="20"/>
  <c r="C161" i="20"/>
  <c r="D160" i="20"/>
  <c r="C160" i="20"/>
  <c r="D159" i="20"/>
  <c r="C159" i="20"/>
  <c r="D158" i="20"/>
  <c r="C158" i="20"/>
  <c r="D157" i="20"/>
  <c r="C157" i="20"/>
  <c r="D156" i="20"/>
  <c r="C156" i="20"/>
  <c r="D155" i="20"/>
  <c r="C155" i="20"/>
  <c r="D154" i="20"/>
  <c r="C154" i="20"/>
  <c r="D153" i="20"/>
  <c r="C153" i="20"/>
  <c r="D152" i="20"/>
  <c r="C152" i="20"/>
  <c r="D151" i="20"/>
  <c r="C151" i="20"/>
  <c r="D150" i="20"/>
  <c r="C150" i="20"/>
  <c r="D149" i="20"/>
  <c r="C149" i="20"/>
  <c r="D148" i="20"/>
  <c r="C148" i="20"/>
  <c r="D147" i="20"/>
  <c r="C147" i="20"/>
  <c r="D146" i="20"/>
  <c r="C146" i="20"/>
  <c r="D145" i="20"/>
  <c r="C145" i="20"/>
  <c r="D144" i="20"/>
  <c r="C144" i="20"/>
  <c r="D143" i="20"/>
  <c r="C143" i="20"/>
  <c r="D142" i="20"/>
  <c r="C142" i="20"/>
  <c r="D141" i="20"/>
  <c r="C141" i="20"/>
  <c r="D140" i="20"/>
  <c r="C140" i="20"/>
  <c r="D139" i="20"/>
  <c r="C139" i="20"/>
  <c r="D138" i="20"/>
  <c r="C138" i="20"/>
  <c r="D137" i="20"/>
  <c r="C137" i="20"/>
  <c r="D136" i="20"/>
  <c r="C136" i="20"/>
  <c r="D135" i="20"/>
  <c r="C135" i="20"/>
  <c r="D134" i="20"/>
  <c r="C134" i="20"/>
  <c r="D133" i="20"/>
  <c r="C133" i="20"/>
  <c r="D132" i="20"/>
  <c r="C132" i="20"/>
  <c r="D131" i="20"/>
  <c r="C131" i="20"/>
  <c r="D130" i="20"/>
  <c r="C130" i="20"/>
  <c r="D129" i="20"/>
  <c r="C129" i="20"/>
  <c r="D128" i="20"/>
  <c r="C128" i="20"/>
  <c r="D127" i="20"/>
  <c r="C127" i="20"/>
  <c r="D126" i="20"/>
  <c r="C126" i="20"/>
  <c r="D125" i="20"/>
  <c r="C125" i="20"/>
  <c r="D124" i="20"/>
  <c r="C124" i="20"/>
  <c r="D123" i="20"/>
  <c r="C123" i="20"/>
  <c r="D122" i="20"/>
  <c r="C122" i="20"/>
  <c r="D121" i="20"/>
  <c r="C121" i="20"/>
  <c r="D120" i="20"/>
  <c r="C120" i="20"/>
  <c r="D119" i="20"/>
  <c r="C119" i="20"/>
  <c r="D118" i="20"/>
  <c r="C118" i="20"/>
  <c r="D117" i="20"/>
  <c r="C117" i="20"/>
  <c r="D116" i="20"/>
  <c r="C116" i="20"/>
  <c r="D115" i="20"/>
  <c r="C115" i="20"/>
  <c r="D114" i="20"/>
  <c r="C114" i="20"/>
  <c r="D113" i="20"/>
  <c r="C113" i="20"/>
  <c r="D112" i="20"/>
  <c r="C112" i="20"/>
  <c r="D111" i="20"/>
  <c r="C111" i="20"/>
  <c r="D110" i="20"/>
  <c r="C110" i="20"/>
  <c r="D109" i="20"/>
  <c r="C109" i="20"/>
  <c r="D108" i="20"/>
  <c r="C108" i="20"/>
  <c r="D107" i="20"/>
  <c r="C107" i="20"/>
  <c r="D106" i="20"/>
  <c r="C106" i="20"/>
  <c r="D105" i="20"/>
  <c r="C105" i="20"/>
  <c r="D104" i="20"/>
  <c r="C104" i="20"/>
  <c r="D103" i="20"/>
  <c r="C103" i="20"/>
  <c r="D102" i="20"/>
  <c r="C102" i="20"/>
  <c r="D101" i="20"/>
  <c r="C101" i="20"/>
  <c r="D100" i="20"/>
  <c r="C100" i="20"/>
  <c r="D99" i="20"/>
  <c r="C99" i="20"/>
  <c r="D98" i="20"/>
  <c r="C98" i="20"/>
  <c r="D97" i="20"/>
  <c r="C97" i="20"/>
  <c r="D96" i="20"/>
  <c r="C96" i="20"/>
  <c r="D95" i="20"/>
  <c r="C95" i="20"/>
  <c r="D94" i="20"/>
  <c r="C94" i="20"/>
  <c r="D93" i="20"/>
  <c r="C93" i="20"/>
  <c r="D92" i="20"/>
  <c r="C92" i="20"/>
  <c r="D91" i="20"/>
  <c r="C91" i="20"/>
  <c r="D90" i="20"/>
  <c r="C90" i="20"/>
  <c r="D89" i="20"/>
  <c r="C89" i="20"/>
  <c r="D88" i="20"/>
  <c r="C88" i="20"/>
  <c r="D87" i="20"/>
  <c r="C87" i="20"/>
  <c r="D86" i="20"/>
  <c r="C86" i="20"/>
  <c r="D85" i="20"/>
  <c r="C85" i="20"/>
  <c r="D84" i="20"/>
  <c r="C84" i="20"/>
  <c r="D83" i="20"/>
  <c r="C83" i="20"/>
  <c r="D82" i="20"/>
  <c r="C82" i="20"/>
  <c r="D81" i="20"/>
  <c r="C81" i="20"/>
  <c r="D80" i="20"/>
  <c r="C80" i="20"/>
  <c r="D79" i="20"/>
  <c r="C79" i="20"/>
  <c r="D78" i="20"/>
  <c r="C78" i="20"/>
  <c r="D77" i="20"/>
  <c r="C77" i="20"/>
  <c r="D76" i="20"/>
  <c r="C76" i="20"/>
  <c r="D75" i="20"/>
  <c r="C75" i="20"/>
  <c r="D74" i="20"/>
  <c r="C74" i="20"/>
  <c r="D73" i="20"/>
  <c r="C73" i="20"/>
  <c r="D72" i="20"/>
  <c r="C72" i="20"/>
  <c r="D71" i="20"/>
  <c r="C71" i="20"/>
  <c r="D70" i="20"/>
  <c r="C70" i="20"/>
  <c r="D69" i="20"/>
  <c r="C69" i="20"/>
  <c r="D68" i="20"/>
  <c r="C68" i="20"/>
  <c r="D67" i="20"/>
  <c r="C67" i="20"/>
  <c r="D66" i="20"/>
  <c r="C66" i="20"/>
  <c r="D65" i="20"/>
  <c r="C65" i="20"/>
  <c r="D64" i="20"/>
  <c r="C64" i="20"/>
  <c r="D63" i="20"/>
  <c r="C63" i="20"/>
  <c r="D62" i="20"/>
  <c r="C62" i="20"/>
  <c r="D61" i="20"/>
  <c r="C61" i="20"/>
  <c r="D60" i="20"/>
  <c r="C60" i="20"/>
  <c r="D59" i="20"/>
  <c r="C59" i="20"/>
  <c r="D58" i="20"/>
  <c r="C58" i="20"/>
  <c r="D57" i="20"/>
  <c r="C57" i="20"/>
  <c r="D56" i="20"/>
  <c r="C56" i="20"/>
  <c r="D55" i="20"/>
  <c r="C55" i="20"/>
  <c r="D54" i="20"/>
  <c r="C54" i="20"/>
  <c r="D53" i="20"/>
  <c r="C53" i="20"/>
  <c r="D52" i="20"/>
  <c r="C52" i="20"/>
  <c r="D51" i="20"/>
  <c r="C51" i="20"/>
  <c r="D50" i="20"/>
  <c r="C50" i="20"/>
  <c r="D49" i="20"/>
  <c r="C49" i="20"/>
  <c r="D48" i="20"/>
  <c r="C48" i="20"/>
  <c r="D47" i="20"/>
  <c r="C47" i="20"/>
  <c r="D46" i="20"/>
  <c r="C46" i="20"/>
  <c r="D45" i="20"/>
  <c r="C45" i="20"/>
  <c r="D44" i="20"/>
  <c r="C44" i="20"/>
  <c r="D43" i="20"/>
  <c r="C43" i="20"/>
  <c r="D42" i="20"/>
  <c r="C42" i="20"/>
  <c r="D41" i="20"/>
  <c r="C41" i="20"/>
  <c r="D40" i="20"/>
  <c r="C40" i="20"/>
  <c r="D39" i="20"/>
  <c r="C39" i="20"/>
  <c r="D38" i="20"/>
  <c r="C38" i="20"/>
  <c r="D37" i="20"/>
  <c r="C37" i="20"/>
  <c r="D36" i="20"/>
  <c r="C36" i="20"/>
  <c r="D35" i="20"/>
  <c r="C35" i="20"/>
  <c r="D34" i="20"/>
  <c r="C34" i="20"/>
  <c r="D33" i="20"/>
  <c r="C33" i="20"/>
  <c r="D32" i="20"/>
  <c r="C32" i="20"/>
  <c r="D31" i="20"/>
  <c r="C31" i="20"/>
  <c r="D30" i="20"/>
  <c r="C30" i="20"/>
  <c r="D29" i="20"/>
  <c r="C29" i="20"/>
  <c r="D28" i="20"/>
  <c r="C28" i="20"/>
  <c r="D27" i="20"/>
  <c r="C27" i="20"/>
  <c r="D26" i="20"/>
  <c r="C26" i="20"/>
  <c r="D25" i="20"/>
  <c r="C25" i="20"/>
  <c r="D24" i="20"/>
  <c r="C24" i="20"/>
  <c r="D23" i="20"/>
  <c r="C23" i="20"/>
  <c r="D22" i="20"/>
  <c r="C22" i="20"/>
  <c r="D21" i="20"/>
  <c r="C21" i="20"/>
  <c r="D20" i="20"/>
  <c r="C20" i="20"/>
  <c r="D19" i="20"/>
  <c r="C19" i="20"/>
  <c r="D18" i="20"/>
  <c r="C18" i="20"/>
  <c r="D17" i="20"/>
  <c r="C17" i="20"/>
  <c r="D16" i="20"/>
  <c r="C16" i="20"/>
  <c r="D15" i="20"/>
  <c r="C15" i="20"/>
  <c r="D14" i="20"/>
  <c r="C14" i="20"/>
  <c r="D13" i="20"/>
  <c r="C13" i="20"/>
  <c r="D12" i="20"/>
  <c r="C12" i="20"/>
  <c r="D11" i="20"/>
  <c r="C11" i="20"/>
  <c r="D10" i="20"/>
  <c r="C10" i="20"/>
  <c r="D9" i="20"/>
  <c r="C9" i="20"/>
  <c r="D8" i="20"/>
  <c r="C8" i="20"/>
  <c r="D7" i="20"/>
  <c r="C7" i="20"/>
  <c r="D6" i="20"/>
  <c r="C6" i="20"/>
  <c r="D5" i="20"/>
  <c r="C5" i="20"/>
  <c r="D4" i="20"/>
  <c r="C4" i="20"/>
  <c r="D3" i="20"/>
  <c r="C3" i="20"/>
  <c r="D2" i="20"/>
  <c r="C2" i="20"/>
  <c r="F175" i="19"/>
  <c r="A175" i="19"/>
  <c r="F174" i="19"/>
  <c r="A174" i="19"/>
  <c r="F173" i="19"/>
  <c r="F172" i="19"/>
  <c r="A172" i="19"/>
  <c r="F171" i="19"/>
  <c r="F170" i="19"/>
  <c r="A170" i="19"/>
  <c r="F169" i="19"/>
  <c r="F168" i="19"/>
  <c r="F167" i="19"/>
  <c r="A167" i="19"/>
  <c r="F166" i="19"/>
  <c r="F165" i="19"/>
  <c r="F164" i="19"/>
  <c r="A164" i="19"/>
  <c r="F163" i="19"/>
  <c r="F162" i="19"/>
  <c r="F161" i="19"/>
  <c r="A161" i="19"/>
  <c r="F160" i="19"/>
  <c r="A160" i="19"/>
  <c r="F159" i="19"/>
  <c r="A159" i="19"/>
  <c r="F158" i="19"/>
  <c r="F157" i="19"/>
  <c r="A157" i="19"/>
  <c r="F156" i="19"/>
  <c r="A156" i="19"/>
  <c r="F155" i="19"/>
  <c r="A155" i="19"/>
  <c r="F154" i="19"/>
  <c r="A154" i="19"/>
  <c r="F153" i="19"/>
  <c r="A153" i="19"/>
  <c r="F152" i="19"/>
  <c r="F151" i="19"/>
  <c r="F150" i="19"/>
  <c r="F149" i="19"/>
  <c r="A149" i="19"/>
  <c r="F148" i="19"/>
  <c r="A148" i="19"/>
  <c r="F147" i="19"/>
  <c r="A147" i="19"/>
  <c r="F146" i="19"/>
  <c r="F145" i="19"/>
  <c r="A145" i="19"/>
  <c r="F144" i="19"/>
  <c r="A144" i="19"/>
  <c r="F143" i="19"/>
  <c r="A143" i="19"/>
  <c r="F142" i="19"/>
  <c r="F141" i="19"/>
  <c r="A141" i="19"/>
  <c r="F140" i="19"/>
  <c r="A140" i="19"/>
  <c r="F139" i="19"/>
  <c r="F138" i="19"/>
  <c r="A138" i="19"/>
  <c r="F137" i="19"/>
  <c r="F136" i="19"/>
  <c r="F135" i="19"/>
  <c r="F134" i="19"/>
  <c r="A134" i="19"/>
  <c r="F133" i="19"/>
  <c r="A133" i="19"/>
  <c r="F132" i="19"/>
  <c r="F131" i="19"/>
  <c r="F130" i="19"/>
  <c r="F129" i="19"/>
  <c r="A129" i="19"/>
  <c r="F128" i="19"/>
  <c r="F127" i="19"/>
  <c r="F126" i="19"/>
  <c r="A126" i="19"/>
  <c r="F125" i="19"/>
  <c r="F124" i="19"/>
  <c r="F123" i="19"/>
  <c r="F122" i="19"/>
  <c r="A122" i="19"/>
  <c r="F121" i="19"/>
  <c r="F120" i="19"/>
  <c r="F119" i="19"/>
  <c r="A119" i="19"/>
  <c r="F118" i="19"/>
  <c r="F117" i="19"/>
  <c r="A117" i="19"/>
  <c r="F116" i="19"/>
  <c r="A116" i="19"/>
  <c r="F115" i="19"/>
  <c r="F114" i="19"/>
  <c r="A114" i="19"/>
  <c r="F113" i="19"/>
  <c r="A113" i="19"/>
  <c r="F112" i="19"/>
  <c r="A112" i="19"/>
  <c r="F111" i="19"/>
  <c r="A111" i="19"/>
  <c r="F110" i="19"/>
  <c r="A110" i="19"/>
  <c r="F109" i="19"/>
  <c r="F108" i="19"/>
  <c r="A108" i="19"/>
  <c r="F107" i="19"/>
  <c r="F106" i="19"/>
  <c r="A106" i="19"/>
  <c r="F105" i="19"/>
  <c r="F104" i="19"/>
  <c r="F103" i="19"/>
  <c r="A103" i="19"/>
  <c r="F102" i="19"/>
  <c r="F101" i="19"/>
  <c r="F100" i="19"/>
  <c r="F99" i="19"/>
  <c r="F98" i="19"/>
  <c r="F97" i="19"/>
  <c r="A97" i="19"/>
  <c r="F96" i="19"/>
  <c r="F95" i="19"/>
  <c r="A95" i="19"/>
  <c r="F94" i="19"/>
  <c r="A94" i="19"/>
  <c r="F93" i="19"/>
  <c r="A93" i="19"/>
  <c r="F92" i="19"/>
  <c r="A92" i="19"/>
  <c r="F91" i="19"/>
  <c r="F90" i="19"/>
  <c r="F89" i="19"/>
  <c r="A89" i="19"/>
  <c r="F88" i="19"/>
  <c r="A88" i="19"/>
  <c r="F87" i="19"/>
  <c r="A87" i="19"/>
  <c r="F86" i="19"/>
  <c r="F85" i="19"/>
  <c r="F84" i="19"/>
  <c r="F83" i="19"/>
  <c r="F82" i="19"/>
  <c r="A82" i="19"/>
  <c r="F81" i="19"/>
  <c r="F80" i="19"/>
  <c r="F79" i="19"/>
  <c r="F78" i="19"/>
  <c r="F77" i="19"/>
  <c r="F76" i="19"/>
  <c r="F75" i="19"/>
  <c r="F74" i="19"/>
  <c r="F73" i="19"/>
  <c r="F72" i="19"/>
  <c r="A72" i="19"/>
  <c r="F71" i="19"/>
  <c r="F70" i="19"/>
  <c r="A70" i="19"/>
  <c r="F69" i="19"/>
  <c r="A69" i="19"/>
  <c r="F68" i="19"/>
  <c r="A68" i="19"/>
  <c r="F67" i="19"/>
  <c r="A67" i="19"/>
  <c r="F66" i="19"/>
  <c r="F65" i="19"/>
  <c r="A65" i="19"/>
  <c r="F64" i="19"/>
  <c r="A64" i="19"/>
  <c r="F63" i="19"/>
  <c r="A63" i="19"/>
  <c r="F62" i="19"/>
  <c r="F61" i="19"/>
  <c r="F60" i="19"/>
  <c r="F59" i="19"/>
  <c r="A59" i="19"/>
  <c r="F58" i="19"/>
  <c r="F57" i="19"/>
  <c r="A57" i="19"/>
  <c r="F56" i="19"/>
  <c r="F55" i="19"/>
  <c r="F54" i="19"/>
  <c r="F53" i="19"/>
  <c r="F52" i="19"/>
  <c r="A52" i="19"/>
  <c r="F51" i="19"/>
  <c r="F50" i="19"/>
  <c r="A50" i="19"/>
  <c r="F49" i="19"/>
  <c r="F48" i="19"/>
  <c r="A48" i="19"/>
  <c r="F47" i="19"/>
  <c r="F46" i="19"/>
  <c r="A46" i="19"/>
  <c r="F45" i="19"/>
  <c r="A45" i="19"/>
  <c r="F44" i="19"/>
  <c r="F43" i="19"/>
  <c r="F42" i="19"/>
  <c r="F41" i="19"/>
  <c r="A41" i="19"/>
  <c r="F40" i="19"/>
  <c r="A40" i="19"/>
  <c r="F39" i="19"/>
  <c r="A39" i="19"/>
  <c r="F38" i="19"/>
  <c r="F37" i="19"/>
  <c r="A37" i="19"/>
  <c r="F36" i="19"/>
  <c r="A36" i="19"/>
  <c r="F35" i="19"/>
  <c r="A35" i="19"/>
  <c r="F34" i="19"/>
  <c r="F33" i="19"/>
  <c r="F32" i="19"/>
  <c r="F31" i="19"/>
  <c r="F30" i="19"/>
  <c r="F29" i="19"/>
  <c r="A29" i="19"/>
  <c r="F28" i="19"/>
  <c r="A28" i="19"/>
  <c r="F27" i="19"/>
  <c r="A27" i="19"/>
  <c r="F26" i="19"/>
  <c r="A26" i="19"/>
  <c r="F25" i="19"/>
  <c r="A25" i="19"/>
  <c r="F24" i="19"/>
  <c r="F23" i="19"/>
  <c r="A23" i="19"/>
  <c r="F22" i="19"/>
  <c r="A22" i="19"/>
  <c r="F21" i="19"/>
  <c r="F20" i="19"/>
  <c r="F19" i="19"/>
  <c r="A19" i="19"/>
  <c r="F18" i="19"/>
  <c r="F17" i="19"/>
  <c r="F16" i="19"/>
  <c r="F15" i="19"/>
  <c r="A15" i="19"/>
  <c r="F14" i="19"/>
  <c r="A14" i="19"/>
  <c r="F13" i="19"/>
  <c r="F12" i="19"/>
  <c r="A12" i="19"/>
  <c r="F11" i="19"/>
  <c r="A11" i="19"/>
  <c r="F10" i="19"/>
  <c r="F9" i="19"/>
  <c r="F8" i="19"/>
  <c r="A8" i="19"/>
  <c r="F7" i="19"/>
  <c r="A7" i="19"/>
  <c r="F6" i="19"/>
  <c r="F5" i="19"/>
  <c r="F4" i="19"/>
  <c r="F3" i="19"/>
  <c r="A3" i="19"/>
  <c r="F2" i="19"/>
  <c r="A2" i="19"/>
  <c r="P3" i="18"/>
  <c r="B4" i="18"/>
  <c r="P4" i="18"/>
  <c r="B5" i="18"/>
  <c r="P5" i="18"/>
  <c r="B6" i="18"/>
  <c r="P6" i="18"/>
  <c r="B7" i="18"/>
  <c r="P7" i="18"/>
  <c r="B8" i="18"/>
  <c r="P8" i="18"/>
  <c r="B9" i="18"/>
  <c r="P9" i="18"/>
  <c r="B10" i="18"/>
  <c r="P10" i="18"/>
  <c r="B11" i="18"/>
  <c r="P11" i="18"/>
  <c r="B12" i="18"/>
  <c r="P12" i="18"/>
  <c r="B13" i="18"/>
  <c r="P13" i="18"/>
  <c r="B14" i="18"/>
  <c r="P14" i="18"/>
  <c r="P15" i="18"/>
  <c r="B16" i="18"/>
  <c r="P16" i="18"/>
  <c r="B17" i="18"/>
  <c r="P17" i="18"/>
  <c r="B18" i="18"/>
  <c r="P18" i="18"/>
  <c r="B19" i="18"/>
  <c r="P19" i="18"/>
  <c r="B20" i="18"/>
  <c r="P20" i="18"/>
  <c r="B21" i="18"/>
  <c r="P21" i="18"/>
  <c r="B22" i="18"/>
  <c r="P22" i="18"/>
  <c r="B23" i="18"/>
  <c r="P23" i="18"/>
  <c r="B24" i="18"/>
  <c r="P24" i="18"/>
  <c r="B25" i="18"/>
  <c r="P25" i="18"/>
  <c r="B26" i="18"/>
  <c r="P26" i="18"/>
  <c r="B27" i="18"/>
  <c r="P27" i="18"/>
  <c r="B28" i="18"/>
  <c r="P28" i="18"/>
  <c r="B29" i="18"/>
  <c r="P29" i="18"/>
  <c r="B30" i="18"/>
  <c r="P30" i="18"/>
  <c r="B31" i="18"/>
  <c r="P31" i="18"/>
  <c r="B32" i="18"/>
  <c r="P32" i="18"/>
  <c r="B33" i="18"/>
  <c r="P33" i="18"/>
  <c r="B34" i="18"/>
  <c r="P34" i="18"/>
  <c r="B35" i="18"/>
  <c r="P35" i="18"/>
  <c r="B36" i="18"/>
  <c r="P36" i="18"/>
  <c r="B37" i="18"/>
  <c r="P37" i="18"/>
  <c r="P38" i="18"/>
  <c r="P39" i="18"/>
  <c r="B40" i="18"/>
  <c r="P40" i="18"/>
  <c r="B41" i="18"/>
  <c r="P41" i="18"/>
  <c r="B42" i="18"/>
  <c r="P42" i="18"/>
  <c r="B43" i="18"/>
  <c r="P43" i="18"/>
  <c r="P44" i="18"/>
  <c r="P45" i="18"/>
  <c r="B46" i="18"/>
  <c r="P46" i="18"/>
  <c r="B47" i="18"/>
  <c r="P47" i="18"/>
  <c r="B48" i="18"/>
  <c r="P48" i="18"/>
  <c r="B49" i="18"/>
  <c r="P49" i="18"/>
  <c r="P50" i="18"/>
  <c r="B51" i="18"/>
  <c r="P51" i="18"/>
  <c r="B52" i="18"/>
  <c r="P52" i="18"/>
  <c r="B53" i="18"/>
  <c r="P53" i="18"/>
  <c r="P54" i="18"/>
  <c r="B55" i="18"/>
  <c r="P55" i="18"/>
  <c r="B56" i="18"/>
  <c r="P56" i="18"/>
  <c r="B57" i="18"/>
  <c r="P57" i="18"/>
  <c r="B58" i="18"/>
  <c r="P58" i="18"/>
  <c r="B59" i="18"/>
  <c r="P59" i="18"/>
  <c r="B60" i="18"/>
  <c r="P60" i="18"/>
  <c r="B61" i="18"/>
  <c r="P61" i="18"/>
  <c r="B62" i="18"/>
  <c r="P62" i="18"/>
  <c r="B63" i="18"/>
  <c r="P63" i="18"/>
  <c r="B64" i="18"/>
  <c r="P64" i="18"/>
  <c r="P65" i="18"/>
  <c r="B66" i="18"/>
  <c r="P66" i="18"/>
  <c r="B67" i="18"/>
  <c r="P67" i="18"/>
  <c r="B68" i="18"/>
  <c r="P68" i="18"/>
  <c r="B69" i="18"/>
  <c r="P69" i="18"/>
  <c r="B70" i="18"/>
  <c r="P70" i="18"/>
  <c r="B71" i="18"/>
  <c r="P71" i="18"/>
  <c r="B72" i="18"/>
  <c r="P72" i="18"/>
  <c r="B73" i="18"/>
  <c r="P73" i="18"/>
  <c r="B74" i="18"/>
  <c r="P74" i="18"/>
  <c r="B75" i="18"/>
  <c r="P75" i="18"/>
  <c r="B76" i="18"/>
  <c r="P76" i="18"/>
  <c r="B77" i="18"/>
  <c r="P77" i="18"/>
  <c r="B78" i="18"/>
  <c r="P78" i="18"/>
  <c r="B79" i="18"/>
  <c r="P79" i="18"/>
  <c r="B80" i="18"/>
  <c r="P80" i="18"/>
  <c r="B81" i="18"/>
  <c r="P81" i="18"/>
  <c r="B82" i="18"/>
  <c r="P82" i="18"/>
  <c r="B83" i="18"/>
  <c r="P83" i="18"/>
  <c r="B84" i="18"/>
  <c r="P84" i="18"/>
  <c r="B85" i="18"/>
  <c r="P85" i="18"/>
  <c r="B86" i="18"/>
  <c r="P86" i="18"/>
  <c r="B87" i="18"/>
  <c r="P87" i="18"/>
  <c r="B88" i="18"/>
  <c r="P88" i="18"/>
  <c r="B89" i="18"/>
  <c r="P89" i="18"/>
  <c r="B90" i="18"/>
  <c r="P90" i="18"/>
  <c r="B91" i="18"/>
  <c r="P91" i="18"/>
  <c r="B92" i="18"/>
  <c r="P92" i="18"/>
  <c r="P93" i="18"/>
  <c r="P94" i="18"/>
  <c r="B95" i="18"/>
  <c r="P95" i="18"/>
  <c r="B96" i="18"/>
  <c r="P96" i="18"/>
  <c r="P97" i="18"/>
  <c r="B98" i="18"/>
  <c r="P98" i="18"/>
  <c r="B99" i="18"/>
  <c r="P99" i="18"/>
  <c r="B100" i="18"/>
  <c r="P100" i="18"/>
  <c r="B101" i="18"/>
  <c r="P101" i="18"/>
  <c r="B102" i="18"/>
  <c r="P102" i="18"/>
  <c r="B103" i="18"/>
  <c r="P103" i="18"/>
  <c r="B104" i="18"/>
  <c r="P104" i="18"/>
  <c r="B105" i="18"/>
  <c r="P105" i="18"/>
  <c r="B106" i="18"/>
  <c r="P106" i="18"/>
  <c r="P107" i="18"/>
  <c r="B108" i="18"/>
  <c r="P108" i="18"/>
  <c r="B109" i="18"/>
  <c r="P109" i="18"/>
  <c r="B110" i="18"/>
  <c r="P110" i="18"/>
  <c r="B111" i="18"/>
  <c r="P111" i="18"/>
  <c r="B112" i="18"/>
  <c r="P112" i="18"/>
  <c r="B113" i="18"/>
  <c r="P113" i="18"/>
  <c r="P114" i="18"/>
  <c r="B115" i="18"/>
  <c r="P115" i="18"/>
  <c r="B116" i="18"/>
  <c r="P116" i="18"/>
  <c r="B117" i="18"/>
  <c r="P117" i="18"/>
  <c r="B118" i="18"/>
  <c r="P118" i="18"/>
  <c r="P119" i="18"/>
  <c r="B120" i="18"/>
  <c r="P120" i="18"/>
  <c r="B121" i="18"/>
  <c r="P121" i="18"/>
  <c r="B122" i="18"/>
  <c r="P122" i="18"/>
  <c r="B123" i="18"/>
  <c r="P123" i="18"/>
  <c r="B124" i="18"/>
  <c r="P124" i="18"/>
  <c r="B125" i="18"/>
  <c r="P125" i="18"/>
  <c r="B126" i="18"/>
  <c r="P126" i="18"/>
  <c r="B127" i="18"/>
  <c r="P127" i="18"/>
  <c r="P128" i="18"/>
  <c r="B129" i="18"/>
  <c r="P129" i="18"/>
  <c r="B130" i="18"/>
  <c r="P130" i="18"/>
  <c r="P131" i="18"/>
  <c r="B132" i="18"/>
  <c r="P132" i="18"/>
  <c r="B133" i="18"/>
  <c r="P133" i="18"/>
  <c r="B134" i="18"/>
  <c r="P134" i="18"/>
  <c r="B135" i="18"/>
  <c r="P135" i="18"/>
  <c r="B136" i="18"/>
  <c r="P136" i="18"/>
  <c r="B137" i="18"/>
  <c r="P137" i="18"/>
  <c r="B138" i="18"/>
  <c r="P138" i="18"/>
  <c r="B139" i="18"/>
  <c r="P139" i="18"/>
  <c r="B140" i="18"/>
  <c r="P140" i="18"/>
  <c r="P141" i="18"/>
  <c r="B142" i="18"/>
  <c r="P142" i="18"/>
  <c r="B143" i="18"/>
  <c r="P143" i="18"/>
  <c r="B144" i="18"/>
  <c r="P144" i="18"/>
  <c r="B145" i="18"/>
  <c r="P145" i="18"/>
  <c r="B146" i="18"/>
  <c r="P146" i="18"/>
  <c r="P147" i="18"/>
  <c r="B148" i="18"/>
  <c r="P148" i="18"/>
  <c r="B149" i="18"/>
  <c r="P149" i="18"/>
  <c r="B150" i="18"/>
  <c r="P150" i="18"/>
  <c r="B151" i="18"/>
  <c r="P151" i="18"/>
  <c r="B152" i="18"/>
  <c r="P152" i="18"/>
  <c r="B153" i="18"/>
  <c r="P153" i="18"/>
  <c r="B154" i="18"/>
  <c r="P154" i="18"/>
  <c r="B155" i="18"/>
  <c r="P155" i="18"/>
  <c r="B156" i="18"/>
  <c r="P156" i="18"/>
  <c r="B157" i="18"/>
  <c r="P157" i="18"/>
  <c r="B158" i="18"/>
  <c r="P158" i="18"/>
  <c r="B159" i="18"/>
  <c r="P159" i="18"/>
  <c r="B160" i="18"/>
  <c r="P160" i="18"/>
  <c r="B161" i="18"/>
  <c r="P161" i="18"/>
  <c r="B162" i="18"/>
  <c r="P162" i="18"/>
  <c r="B163" i="18"/>
  <c r="P163" i="18"/>
  <c r="B164" i="18"/>
  <c r="P164" i="18"/>
  <c r="B165" i="18"/>
  <c r="P165" i="18"/>
  <c r="B166" i="18"/>
  <c r="P166" i="18"/>
  <c r="B167" i="18"/>
  <c r="P167" i="18"/>
  <c r="P168" i="18"/>
  <c r="B169" i="18"/>
  <c r="P169" i="18"/>
  <c r="P170" i="18"/>
  <c r="B171" i="18"/>
  <c r="P171" i="18"/>
  <c r="B172" i="18"/>
  <c r="P172" i="18"/>
  <c r="B173" i="18"/>
  <c r="P173" i="18"/>
  <c r="P174" i="18"/>
  <c r="B175" i="18"/>
  <c r="P175" i="18"/>
  <c r="B176" i="18"/>
  <c r="P176" i="18"/>
  <c r="B177" i="18"/>
  <c r="P177" i="18"/>
  <c r="B178" i="18"/>
  <c r="P178" i="18"/>
  <c r="B179" i="18"/>
  <c r="P179" i="18"/>
  <c r="B180" i="18"/>
  <c r="P180" i="18"/>
  <c r="B181" i="18"/>
  <c r="P181" i="18"/>
  <c r="B182" i="18"/>
  <c r="P182" i="18"/>
  <c r="B183" i="18"/>
  <c r="P183" i="18"/>
  <c r="B184" i="18"/>
  <c r="P184" i="18"/>
  <c r="B185" i="18"/>
  <c r="P185" i="18"/>
  <c r="P186" i="18"/>
  <c r="P187" i="18"/>
  <c r="P188" i="18"/>
  <c r="B189" i="18"/>
  <c r="P189" i="18"/>
  <c r="B190" i="18"/>
  <c r="P190" i="18"/>
  <c r="B191" i="18"/>
  <c r="P191" i="18"/>
  <c r="B192" i="18"/>
  <c r="P192" i="18"/>
  <c r="B193" i="18"/>
  <c r="P193" i="18"/>
  <c r="B194" i="18"/>
  <c r="P194" i="18"/>
  <c r="B195" i="18"/>
  <c r="P195" i="18"/>
  <c r="B196" i="18"/>
  <c r="P196"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tc={4D1CA89A-EC00-A64B-907F-FA697BFF8231}</author>
    <author>tc={9D6952DD-0444-5147-9D20-521F216C3B6B}</author>
    <author>tc={1FEF7189-BC5C-2243-9392-B87ACF50A252}</author>
    <author>tc={CAAAD3E4-56F3-7F40-9EB8-8F2084657A2E}</author>
    <author>tc={6E58BF30-15A2-8442-AF9E-43F6BD3BABE0}</author>
    <author>tc={9D67E147-ACF6-4849-9724-7CE01626BBB3}</author>
    <author>tc={42612735-E9C6-AF43-B40A-1481793B028D}</author>
  </authors>
  <commentList>
    <comment ref="H18" authorId="0" shapeId="0" xr:uid="{4D1CA89A-EC00-A64B-907F-FA697BFF8231}">
      <text>
        <t>[Comentario encadenado]
Tu versión de Excel te permite leer este comentario encadenado; sin embargo, las ediciones que se apliquen se quitarán si el archivo se abre en una versión más reciente de Excel. Más información: https://go.microsoft.com/fwlink/?linkid=870924
Comentario:
    also COOMET</t>
      </text>
    </comment>
    <comment ref="H21" authorId="1" shapeId="0" xr:uid="{9D6952DD-0444-5147-9D20-521F216C3B6B}">
      <text>
        <t xml:space="preserve">[Comentario encadenado]
Tu versión de Excel te permite leer este comentario encadenado; sin embargo, las ediciones que se apliquen se quitarán si el archivo se abre en una versión más reciente de Excel. Más información: https://go.microsoft.com/fwlink/?linkid=870924
Comentario:
    also COOMET
</t>
      </text>
    </comment>
    <comment ref="H46" authorId="2" shapeId="0" xr:uid="{1FEF7189-BC5C-2243-9392-B87ACF50A252}">
      <text>
        <t>[Comentario encadenado]
Tu versión de Excel te permite leer este comentario encadenado; sin embargo, las ediciones que se apliquen se quitarán si el archivo se abre en una versión más reciente de Excel. Más información: https://go.microsoft.com/fwlink/?linkid=870924
Comentario:
    also member in COOMET</t>
      </text>
    </comment>
    <comment ref="H62" authorId="3" shapeId="0" xr:uid="{CAAAD3E4-56F3-7F40-9EB8-8F2084657A2E}">
      <text>
        <t>[Comentario encadenado]
Tu versión de Excel te permite leer este comentario encadenado; sin embargo, las ediciones que se apliquen se quitarán si el archivo se abre en una versión más reciente de Excel. Más información: https://go.microsoft.com/fwlink/?linkid=870924
Comentario:
    also member in COOMET</t>
      </text>
    </comment>
    <comment ref="H108" authorId="4" shapeId="0" xr:uid="{6E58BF30-15A2-8442-AF9E-43F6BD3BABE0}">
      <text>
        <t>[Comentario encadenado]
Tu versión de Excel te permite leer este comentario encadenado; sin embargo, las ediciones que se apliquen se quitarán si el archivo se abre en una versión más reciente de Excel. Más información: https://go.microsoft.com/fwlink/?linkid=870924
Comentario:
    also member in COOMET</t>
      </text>
    </comment>
    <comment ref="H156" authorId="5" shapeId="0" xr:uid="{9D67E147-ACF6-4849-9724-7CE01626BBB3}">
      <text>
        <t>[Comentario encadenado]
Tu versión de Excel te permite leer este comentario encadenado; sin embargo, las ediciones que se apliquen se quitarán si el archivo se abre en una versión más reciente de Excel. Más información: https://go.microsoft.com/fwlink/?linkid=870924
Comentario:
    also member in COOMET</t>
      </text>
    </comment>
    <comment ref="H170" authorId="6" shapeId="0" xr:uid="{42612735-E9C6-AF43-B40A-1481793B028D}">
      <text>
        <t>[Comentario encadenado]
Tu versión de Excel te permite leer este comentario encadenado; sin embargo, las ediciones que se apliquen se quitarán si el archivo se abre en una versión más reciente de Excel. Más información: https://go.microsoft.com/fwlink/?linkid=870924
Comentario:
    also member in COOMET</t>
      </text>
    </comment>
  </commentList>
</comments>
</file>

<file path=xl/sharedStrings.xml><?xml version="1.0" encoding="utf-8"?>
<sst xmlns="http://schemas.openxmlformats.org/spreadsheetml/2006/main" count="10613" uniqueCount="2018">
  <si>
    <t>Participation in Technical Committees</t>
  </si>
  <si>
    <t>Certified for management standards</t>
  </si>
  <si>
    <t>Country Name</t>
  </si>
  <si>
    <t>Alpha-3 code</t>
  </si>
  <si>
    <t>Country/Territory</t>
  </si>
  <si>
    <t>Acronym</t>
  </si>
  <si>
    <t>Membership</t>
  </si>
  <si>
    <t>TC Participation</t>
  </si>
  <si>
    <t>TC - Observing Member</t>
  </si>
  <si>
    <t>TC - Participation Member</t>
  </si>
  <si>
    <t>certificates_9001</t>
  </si>
  <si>
    <t>certificates_22000</t>
  </si>
  <si>
    <t>certificates_14001</t>
  </si>
  <si>
    <t>certificates_27001</t>
  </si>
  <si>
    <t>certificates_50001</t>
  </si>
  <si>
    <t>certificates_13485</t>
  </si>
  <si>
    <t>certificates_45001</t>
  </si>
  <si>
    <t>Sum of all certificates by country</t>
  </si>
  <si>
    <t>Afghanistan</t>
  </si>
  <si>
    <t>ANSA</t>
  </si>
  <si>
    <t>Member body</t>
  </si>
  <si>
    <t>Albania</t>
  </si>
  <si>
    <t>DPS</t>
  </si>
  <si>
    <t>Correspondent member</t>
  </si>
  <si>
    <t>Algeria</t>
  </si>
  <si>
    <t>IANOR</t>
  </si>
  <si>
    <t>Andorra</t>
  </si>
  <si>
    <t>Angola</t>
  </si>
  <si>
    <t>INIQ</t>
  </si>
  <si>
    <t>Antigua and Barbuda</t>
  </si>
  <si>
    <t>ABBS</t>
  </si>
  <si>
    <t>Subscriber member</t>
  </si>
  <si>
    <t>Argentina</t>
  </si>
  <si>
    <t>IRAM</t>
  </si>
  <si>
    <t>Armenia</t>
  </si>
  <si>
    <t>ARMSTANDARD</t>
  </si>
  <si>
    <t>Australia</t>
  </si>
  <si>
    <t>SA</t>
  </si>
  <si>
    <t>Austria</t>
  </si>
  <si>
    <t>ASI</t>
  </si>
  <si>
    <t>Azerbaijan</t>
  </si>
  <si>
    <t>AZSTAND</t>
  </si>
  <si>
    <t>Bahamas</t>
  </si>
  <si>
    <t>BHS</t>
  </si>
  <si>
    <t>Bahamas (the)</t>
  </si>
  <si>
    <t>BBSQ</t>
  </si>
  <si>
    <t>Bahrain</t>
  </si>
  <si>
    <t>BTMD</t>
  </si>
  <si>
    <t>Bangladesh</t>
  </si>
  <si>
    <t>BSTI</t>
  </si>
  <si>
    <t>Barbados</t>
  </si>
  <si>
    <t>BNSI</t>
  </si>
  <si>
    <t>Belarus</t>
  </si>
  <si>
    <t>BELST</t>
  </si>
  <si>
    <t>Belgium</t>
  </si>
  <si>
    <t>NBN</t>
  </si>
  <si>
    <t>Belize</t>
  </si>
  <si>
    <t>BZBS</t>
  </si>
  <si>
    <t>Benin</t>
  </si>
  <si>
    <t>ANM</t>
  </si>
  <si>
    <t>Bermuda</t>
  </si>
  <si>
    <t>Bhutan</t>
  </si>
  <si>
    <t>BSB</t>
  </si>
  <si>
    <t>Bolivia (Plurinational State of)</t>
  </si>
  <si>
    <t>Bolivia, Plurinational State of</t>
  </si>
  <si>
    <t>IBNORCA</t>
  </si>
  <si>
    <t>Bosnia and Herzegovina</t>
  </si>
  <si>
    <t>ISBIH</t>
  </si>
  <si>
    <t>Botswana</t>
  </si>
  <si>
    <t>BOBS</t>
  </si>
  <si>
    <t>Brazil</t>
  </si>
  <si>
    <t>ABNT</t>
  </si>
  <si>
    <t>Brunei Darussalam</t>
  </si>
  <si>
    <t>NSC</t>
  </si>
  <si>
    <t>Bulgaria</t>
  </si>
  <si>
    <t>BDS</t>
  </si>
  <si>
    <t>Burkina Faso</t>
  </si>
  <si>
    <t>ABNORM</t>
  </si>
  <si>
    <t>Burundi</t>
  </si>
  <si>
    <t>BBN</t>
  </si>
  <si>
    <t>Côte d'Ivoire</t>
  </si>
  <si>
    <t>CODINORM</t>
  </si>
  <si>
    <t>Cabo Verde</t>
  </si>
  <si>
    <t>Cambodia</t>
  </si>
  <si>
    <t>ISC</t>
  </si>
  <si>
    <t>Cameroon</t>
  </si>
  <si>
    <t>ANOR</t>
  </si>
  <si>
    <t>Canada</t>
  </si>
  <si>
    <t>SCC</t>
  </si>
  <si>
    <t>Cayman Islands</t>
  </si>
  <si>
    <t>CYM</t>
  </si>
  <si>
    <t>Central African Republic</t>
  </si>
  <si>
    <t>CAF</t>
  </si>
  <si>
    <t>Chad</t>
  </si>
  <si>
    <t>ATNOR</t>
  </si>
  <si>
    <t>Chile</t>
  </si>
  <si>
    <t>INN</t>
  </si>
  <si>
    <t>China</t>
  </si>
  <si>
    <t>SAC</t>
  </si>
  <si>
    <t>Colombia</t>
  </si>
  <si>
    <t>ICONTEC</t>
  </si>
  <si>
    <t>Congo</t>
  </si>
  <si>
    <t>COG</t>
  </si>
  <si>
    <t>Congo (Democratic Republic of the)</t>
  </si>
  <si>
    <t>COD</t>
  </si>
  <si>
    <t>Congo, The Democratic Republic of the</t>
  </si>
  <si>
    <t>OCC</t>
  </si>
  <si>
    <t>Costa Rica</t>
  </si>
  <si>
    <t>INTECO</t>
  </si>
  <si>
    <t>Croatia</t>
  </si>
  <si>
    <t>HZN</t>
  </si>
  <si>
    <t>Cuba</t>
  </si>
  <si>
    <t>NC</t>
  </si>
  <si>
    <t>Cyprus</t>
  </si>
  <si>
    <t>CYS</t>
  </si>
  <si>
    <t>Czech Republic</t>
  </si>
  <si>
    <t>CZE</t>
  </si>
  <si>
    <t>UNMZ</t>
  </si>
  <si>
    <t>Denmark</t>
  </si>
  <si>
    <t>DS</t>
  </si>
  <si>
    <t>Djibouti</t>
  </si>
  <si>
    <t>Dominica</t>
  </si>
  <si>
    <t>DBOS</t>
  </si>
  <si>
    <t>Dominican Republic</t>
  </si>
  <si>
    <t>DOM</t>
  </si>
  <si>
    <t>INDOCAL</t>
  </si>
  <si>
    <t>Ecuador</t>
  </si>
  <si>
    <t>INEN</t>
  </si>
  <si>
    <t>Egypt</t>
  </si>
  <si>
    <t>EOS</t>
  </si>
  <si>
    <t>El Salvador</t>
  </si>
  <si>
    <t>OSN</t>
  </si>
  <si>
    <t>Equatorial Guinea</t>
  </si>
  <si>
    <t>Estonia</t>
  </si>
  <si>
    <t>EVS</t>
  </si>
  <si>
    <t>Ethiopia</t>
  </si>
  <si>
    <t>IES</t>
  </si>
  <si>
    <t>Fiji</t>
  </si>
  <si>
    <t>DNTMS</t>
  </si>
  <si>
    <t>Finland</t>
  </si>
  <si>
    <t>SFS</t>
  </si>
  <si>
    <t>France</t>
  </si>
  <si>
    <t>AFNOR</t>
  </si>
  <si>
    <t>Gabon</t>
  </si>
  <si>
    <t>AGANOR</t>
  </si>
  <si>
    <t>Gambia</t>
  </si>
  <si>
    <t>GMB</t>
  </si>
  <si>
    <t>TGSB</t>
  </si>
  <si>
    <t>Georgia</t>
  </si>
  <si>
    <t>GEOSTM</t>
  </si>
  <si>
    <t>Germany</t>
  </si>
  <si>
    <t>DIN</t>
  </si>
  <si>
    <t>Ghana</t>
  </si>
  <si>
    <t>GSA</t>
  </si>
  <si>
    <t>Gibraltar</t>
  </si>
  <si>
    <t>Greece</t>
  </si>
  <si>
    <t>NQIS ELOT</t>
  </si>
  <si>
    <t>Grenada</t>
  </si>
  <si>
    <t>GDBS</t>
  </si>
  <si>
    <t>Guatemala</t>
  </si>
  <si>
    <t>COGUANOR</t>
  </si>
  <si>
    <t>Guinea</t>
  </si>
  <si>
    <t>Guinea-Bissau</t>
  </si>
  <si>
    <t>Guyana</t>
  </si>
  <si>
    <t>GNBS</t>
  </si>
  <si>
    <t>Haiti</t>
  </si>
  <si>
    <t>BHN</t>
  </si>
  <si>
    <t>Honduras</t>
  </si>
  <si>
    <t>OHN</t>
  </si>
  <si>
    <t>Hong Kong</t>
  </si>
  <si>
    <t>Hong Kong Special Administrative Region of China</t>
  </si>
  <si>
    <t>ITCHKSAR</t>
  </si>
  <si>
    <t>Hungary</t>
  </si>
  <si>
    <t>MSZT</t>
  </si>
  <si>
    <t>Iceland</t>
  </si>
  <si>
    <t>IST</t>
  </si>
  <si>
    <t>India</t>
  </si>
  <si>
    <t>BIS</t>
  </si>
  <si>
    <t>Indonesia</t>
  </si>
  <si>
    <t>BSN</t>
  </si>
  <si>
    <t>Iran (Islamic Republic of)</t>
  </si>
  <si>
    <t>Iran, Islamic Republic of</t>
  </si>
  <si>
    <t>INSO</t>
  </si>
  <si>
    <t>Iraq</t>
  </si>
  <si>
    <t>COSQC</t>
  </si>
  <si>
    <t>Ireland</t>
  </si>
  <si>
    <t>NSAI</t>
  </si>
  <si>
    <t>Israel</t>
  </si>
  <si>
    <t>SII</t>
  </si>
  <si>
    <t>Italy</t>
  </si>
  <si>
    <t>UNI</t>
  </si>
  <si>
    <t>Jamaica</t>
  </si>
  <si>
    <t>BSJ</t>
  </si>
  <si>
    <t>Japan</t>
  </si>
  <si>
    <t>JISC</t>
  </si>
  <si>
    <t>Jordan</t>
  </si>
  <si>
    <t>JSMO</t>
  </si>
  <si>
    <t>Kazakhstan</t>
  </si>
  <si>
    <t>CTRM</t>
  </si>
  <si>
    <t>Kenya</t>
  </si>
  <si>
    <t>KEBS</t>
  </si>
  <si>
    <t>Korea (Democratic People's Republic of)</t>
  </si>
  <si>
    <t>PRK</t>
  </si>
  <si>
    <t>Korea, Democratic People's Republic of</t>
  </si>
  <si>
    <t>CSK</t>
  </si>
  <si>
    <t>Korea (Republic of)</t>
  </si>
  <si>
    <t>KOR</t>
  </si>
  <si>
    <t>Korea, Republic of</t>
  </si>
  <si>
    <t>KATS</t>
  </si>
  <si>
    <t>Kuwait</t>
  </si>
  <si>
    <t>KOWSMD</t>
  </si>
  <si>
    <t>Kyrgyzstan</t>
  </si>
  <si>
    <t>KYRGYZST</t>
  </si>
  <si>
    <t>Lao People's Democratic Republic</t>
  </si>
  <si>
    <t>LAO</t>
  </si>
  <si>
    <t>DOSM</t>
  </si>
  <si>
    <t>Latvia</t>
  </si>
  <si>
    <t>LVS</t>
  </si>
  <si>
    <t>Lebanon</t>
  </si>
  <si>
    <t>LIBNOR</t>
  </si>
  <si>
    <t>Lesotho</t>
  </si>
  <si>
    <t>LSI</t>
  </si>
  <si>
    <t>Liberia</t>
  </si>
  <si>
    <t>Libya</t>
  </si>
  <si>
    <t>LNCSM</t>
  </si>
  <si>
    <t>Liechtenstein</t>
  </si>
  <si>
    <t>Lithuania</t>
  </si>
  <si>
    <t>LST</t>
  </si>
  <si>
    <t>Luxembourg</t>
  </si>
  <si>
    <t>ILNAS</t>
  </si>
  <si>
    <t>Macao</t>
  </si>
  <si>
    <t>Macao Special Administrative Region of China</t>
  </si>
  <si>
    <t>CPTTM</t>
  </si>
  <si>
    <t>Macedonia (the former Yugoslav Republic of)</t>
  </si>
  <si>
    <t>MKD</t>
  </si>
  <si>
    <t>Madagascar</t>
  </si>
  <si>
    <t>BNM</t>
  </si>
  <si>
    <t>Malawi</t>
  </si>
  <si>
    <t>MBS</t>
  </si>
  <si>
    <t>Malaysia</t>
  </si>
  <si>
    <t>DSM</t>
  </si>
  <si>
    <t>Maldives</t>
  </si>
  <si>
    <t>Mali</t>
  </si>
  <si>
    <t>AMANORM</t>
  </si>
  <si>
    <t>Malta</t>
  </si>
  <si>
    <t>MCCAA</t>
  </si>
  <si>
    <t>Marshall Islands</t>
  </si>
  <si>
    <t>MHL</t>
  </si>
  <si>
    <t>Mauritania</t>
  </si>
  <si>
    <t>DNPQ</t>
  </si>
  <si>
    <t>Mauritius</t>
  </si>
  <si>
    <t>MSB</t>
  </si>
  <si>
    <t>Mexico</t>
  </si>
  <si>
    <t>DGN</t>
  </si>
  <si>
    <t>Micronesia (Federated States of)</t>
  </si>
  <si>
    <t>Moldova (Republic of)</t>
  </si>
  <si>
    <t>MDA</t>
  </si>
  <si>
    <t>Moldova, Republic of</t>
  </si>
  <si>
    <t>ISM</t>
  </si>
  <si>
    <t>Monaco</t>
  </si>
  <si>
    <t>Mongolia</t>
  </si>
  <si>
    <t>MASM</t>
  </si>
  <si>
    <t>Montenegro</t>
  </si>
  <si>
    <t>ISME</t>
  </si>
  <si>
    <t>Morocco</t>
  </si>
  <si>
    <t>IMANOR</t>
  </si>
  <si>
    <t>Mozambique</t>
  </si>
  <si>
    <t>INNOQ</t>
  </si>
  <si>
    <t>Myanmar</t>
  </si>
  <si>
    <t>DRI</t>
  </si>
  <si>
    <t>Namibia</t>
  </si>
  <si>
    <t>NSI</t>
  </si>
  <si>
    <t>Nepal</t>
  </si>
  <si>
    <t>NBSM</t>
  </si>
  <si>
    <t>Netherlands</t>
  </si>
  <si>
    <t>NLD</t>
  </si>
  <si>
    <t>NEN</t>
  </si>
  <si>
    <t>New Zealand</t>
  </si>
  <si>
    <t>NZSO</t>
  </si>
  <si>
    <t>Nicaragua</t>
  </si>
  <si>
    <t>DNM</t>
  </si>
  <si>
    <t>Niger</t>
  </si>
  <si>
    <t>NER</t>
  </si>
  <si>
    <t>ANMC</t>
  </si>
  <si>
    <t>Nigeria</t>
  </si>
  <si>
    <t>SON</t>
  </si>
  <si>
    <t>Norway</t>
  </si>
  <si>
    <t>SN</t>
  </si>
  <si>
    <t>Oman</t>
  </si>
  <si>
    <t>DGSM</t>
  </si>
  <si>
    <t>Pakistan</t>
  </si>
  <si>
    <t>PSQCA</t>
  </si>
  <si>
    <t>Palestine, State of</t>
  </si>
  <si>
    <t>PSI</t>
  </si>
  <si>
    <t>Panama</t>
  </si>
  <si>
    <t>DGNTI</t>
  </si>
  <si>
    <t>Papua New Guinea</t>
  </si>
  <si>
    <t>NISIT</t>
  </si>
  <si>
    <t>Paraguay</t>
  </si>
  <si>
    <t>INTN</t>
  </si>
  <si>
    <t>Peru</t>
  </si>
  <si>
    <t>INACAL</t>
  </si>
  <si>
    <t>Philippines</t>
  </si>
  <si>
    <t>PHL</t>
  </si>
  <si>
    <t>BPS</t>
  </si>
  <si>
    <t>Poland</t>
  </si>
  <si>
    <t>PKN</t>
  </si>
  <si>
    <t>Portugal</t>
  </si>
  <si>
    <t>IPQ</t>
  </si>
  <si>
    <t>Puerto Rico</t>
  </si>
  <si>
    <t>Qatar</t>
  </si>
  <si>
    <t>QS</t>
  </si>
  <si>
    <t>Romania</t>
  </si>
  <si>
    <t>ASRO</t>
  </si>
  <si>
    <t>Russian Federation</t>
  </si>
  <si>
    <t>RUS</t>
  </si>
  <si>
    <t>GOST R</t>
  </si>
  <si>
    <t>Rwanda</t>
  </si>
  <si>
    <t>RSB</t>
  </si>
  <si>
    <t>Saint Kitts and Nevis</t>
  </si>
  <si>
    <t>SKNBS</t>
  </si>
  <si>
    <t>Saint Lucia</t>
  </si>
  <si>
    <t>SLBS</t>
  </si>
  <si>
    <t>Saint Vincent and the Grenadines</t>
  </si>
  <si>
    <t>SVGBS</t>
  </si>
  <si>
    <t>Samoa</t>
  </si>
  <si>
    <t>San Marino</t>
  </si>
  <si>
    <t>Sao Tome and Principe</t>
  </si>
  <si>
    <t>SENAPIQ STP</t>
  </si>
  <si>
    <t>Saudi Arabia</t>
  </si>
  <si>
    <t>SASO</t>
  </si>
  <si>
    <t>Senegal</t>
  </si>
  <si>
    <t>ASN</t>
  </si>
  <si>
    <t>Serbia</t>
  </si>
  <si>
    <t>ISS</t>
  </si>
  <si>
    <t>Seychelles</t>
  </si>
  <si>
    <t>SBS</t>
  </si>
  <si>
    <t>Sierra Leone</t>
  </si>
  <si>
    <t>SLSB</t>
  </si>
  <si>
    <t>Singapore</t>
  </si>
  <si>
    <t>SSC</t>
  </si>
  <si>
    <t>Slovakia</t>
  </si>
  <si>
    <t>UNMS SR</t>
  </si>
  <si>
    <t>Slovenia</t>
  </si>
  <si>
    <t>SIST</t>
  </si>
  <si>
    <t>Solomon Islands</t>
  </si>
  <si>
    <t>Somalia</t>
  </si>
  <si>
    <t>SoBS</t>
  </si>
  <si>
    <t>South Africa</t>
  </si>
  <si>
    <t>SABS</t>
  </si>
  <si>
    <t>Spain</t>
  </si>
  <si>
    <t>UNE</t>
  </si>
  <si>
    <t>Sri Lanka</t>
  </si>
  <si>
    <t>SLSI</t>
  </si>
  <si>
    <t>Sudan</t>
  </si>
  <si>
    <t>SDN</t>
  </si>
  <si>
    <t>SSMO</t>
  </si>
  <si>
    <t>Suriname</t>
  </si>
  <si>
    <t>Swaziland</t>
  </si>
  <si>
    <t>SNV</t>
  </si>
  <si>
    <t>Switzerland</t>
  </si>
  <si>
    <t>Sweden</t>
  </si>
  <si>
    <t>SIS</t>
  </si>
  <si>
    <t>Syrian Arab Republic</t>
  </si>
  <si>
    <t>SASMO</t>
  </si>
  <si>
    <t>Taiwan, Province of China</t>
  </si>
  <si>
    <t>TWN</t>
  </si>
  <si>
    <t>Tajikistan</t>
  </si>
  <si>
    <t>TAJIKSTANDARD</t>
  </si>
  <si>
    <t>Tanzania, United Republic of</t>
  </si>
  <si>
    <t>TBS</t>
  </si>
  <si>
    <t>Thailand</t>
  </si>
  <si>
    <t>TISI</t>
  </si>
  <si>
    <t>Togo</t>
  </si>
  <si>
    <t>ATN</t>
  </si>
  <si>
    <t>Tonga</t>
  </si>
  <si>
    <t>Trinidad and Tobago</t>
  </si>
  <si>
    <t>TTBS</t>
  </si>
  <si>
    <t>Tunisia</t>
  </si>
  <si>
    <t>INNORPI</t>
  </si>
  <si>
    <t>Türkiye</t>
  </si>
  <si>
    <t>TSE</t>
  </si>
  <si>
    <t>Turkmenistan</t>
  </si>
  <si>
    <t>MSST</t>
  </si>
  <si>
    <t>Uganda</t>
  </si>
  <si>
    <t>UNBS</t>
  </si>
  <si>
    <t>Ukraine</t>
  </si>
  <si>
    <t>SE UkrNDNC</t>
  </si>
  <si>
    <t>United Arab Emirates</t>
  </si>
  <si>
    <t>ARE</t>
  </si>
  <si>
    <t>MoIAT-STR</t>
  </si>
  <si>
    <t>United Kingdom of Great Britain and Northern Ireland</t>
  </si>
  <si>
    <t>GBR</t>
  </si>
  <si>
    <t>United Kingdom</t>
  </si>
  <si>
    <t>BSI</t>
  </si>
  <si>
    <t>United States of America</t>
  </si>
  <si>
    <t>USA</t>
  </si>
  <si>
    <t>United States</t>
  </si>
  <si>
    <t>ANSI</t>
  </si>
  <si>
    <t>Uruguay</t>
  </si>
  <si>
    <t>UNIT</t>
  </si>
  <si>
    <t>Uzbekistan</t>
  </si>
  <si>
    <t>O'ZTTSA</t>
  </si>
  <si>
    <t>Vanuatu</t>
  </si>
  <si>
    <t>VBS</t>
  </si>
  <si>
    <t>Venezuela (Bolivarian Republic of)</t>
  </si>
  <si>
    <t>Viet Nam</t>
  </si>
  <si>
    <t>STAMEQ</t>
  </si>
  <si>
    <t>Yemen</t>
  </si>
  <si>
    <t>Zambia</t>
  </si>
  <si>
    <t>ZABS</t>
  </si>
  <si>
    <t>Zimbabwe</t>
  </si>
  <si>
    <t>SAZ</t>
  </si>
  <si>
    <t>Country</t>
  </si>
  <si>
    <t>Code</t>
  </si>
  <si>
    <t>Website</t>
  </si>
  <si>
    <t>IEC Membership</t>
  </si>
  <si>
    <t>TC - Participation</t>
  </si>
  <si>
    <t>P-Member</t>
  </si>
  <si>
    <t>O-Member</t>
  </si>
  <si>
    <t>Number Secretariat</t>
  </si>
  <si>
    <t>Secretariat</t>
  </si>
  <si>
    <t>President</t>
  </si>
  <si>
    <t>Acting President</t>
  </si>
  <si>
    <t>Secretary</t>
  </si>
  <si>
    <t>Acting Secretary</t>
  </si>
  <si>
    <t>Assistant Secretary</t>
  </si>
  <si>
    <t>Address</t>
  </si>
  <si>
    <t>AF</t>
  </si>
  <si>
    <t>http://ansa.gov.af/</t>
  </si>
  <si>
    <t>Affiliate</t>
  </si>
  <si>
    <t>AO</t>
  </si>
  <si>
    <t>http://iniq.gov.ao</t>
  </si>
  <si>
    <t>ALB</t>
  </si>
  <si>
    <t>AL</t>
  </si>
  <si>
    <t>http://www.dps.gov.al</t>
  </si>
  <si>
    <t>Associate Member</t>
  </si>
  <si>
    <t>Mr Riza Hasanaj</t>
  </si>
  <si>
    <t>Mrs Arjana Llangozi</t>
  </si>
  <si>
    <t>Albanian General Directorate of Standardization (DPS) Rr: 'Mine Peza', Nr 143/3 P.O. Box/ Kutia Postare 98 1014 TIRANA Albania</t>
  </si>
  <si>
    <t>AE</t>
  </si>
  <si>
    <t>http://moiat.gov.ae</t>
  </si>
  <si>
    <t>Full Member</t>
  </si>
  <si>
    <t>Mrs Farah Ali AlZarooni</t>
  </si>
  <si>
    <t>Ms Abrar Nasser Al Jaroodi</t>
  </si>
  <si>
    <t>Mr Marco Angelo Intalan</t>
  </si>
  <si>
    <t>Emirates National Committee for IEC (AENC-IEC) c/o Ministry of Industry and Advanced Technology (MoIAT) Business Avenue Building Sheikh Rashid Road P.O. Box 48666  Dubai United Arab Emirates</t>
  </si>
  <si>
    <t>ARG</t>
  </si>
  <si>
    <t>AR</t>
  </si>
  <si>
    <t>http://aea.org.ar</t>
  </si>
  <si>
    <t>Mr Pedro G. Rosenfeld</t>
  </si>
  <si>
    <t>Mr Pablo G. Paisan</t>
  </si>
  <si>
    <t>Comité Electrotécnico Argentino (CEA) Posadas 1659 C1112ADC BUENOS AIRES Argentina</t>
  </si>
  <si>
    <t>AM</t>
  </si>
  <si>
    <t>http://www.armstandard.am/en</t>
  </si>
  <si>
    <t>AG</t>
  </si>
  <si>
    <t>http://abbs.gov.ag/</t>
  </si>
  <si>
    <t>AUS</t>
  </si>
  <si>
    <t>AU</t>
  </si>
  <si>
    <t>http://www.standards.org.au</t>
  </si>
  <si>
    <t>TC 99, CIS/F</t>
  </si>
  <si>
    <t>Mr Ian James Oppermann</t>
  </si>
  <si>
    <t>Ms Karen Batt</t>
  </si>
  <si>
    <t>Standards Australia Exchange Centre Lvl 10, 20 Bridge Street GPO Box 476 NSW 2001 SYDNEY Australia</t>
  </si>
  <si>
    <t>AUT</t>
  </si>
  <si>
    <t>AT</t>
  </si>
  <si>
    <t>http://www.ove.at</t>
  </si>
  <si>
    <t>TC 26, TC 94</t>
  </si>
  <si>
    <t>Mr Gunter Idinger</t>
  </si>
  <si>
    <t>Mr Christian Gabriel</t>
  </si>
  <si>
    <t>c/o Oesterreichischer Verband für Elektrotechnik (OVE) Eschenbachgasse 9 1010 WIEN Austria</t>
  </si>
  <si>
    <t>AZ</t>
  </si>
  <si>
    <t>http://azstand.gov.az/en</t>
  </si>
  <si>
    <t>BI</t>
  </si>
  <si>
    <t>http://bbnburundi.org/</t>
  </si>
  <si>
    <t>BEL</t>
  </si>
  <si>
    <t>BE</t>
  </si>
  <si>
    <t>http://www.ceb-bec.be</t>
  </si>
  <si>
    <t>TC 69, TC 23, TC 125</t>
  </si>
  <si>
    <t>Mr Martin Dieryckx</t>
  </si>
  <si>
    <t>Mr Dirk De Moor</t>
  </si>
  <si>
    <t>COMITE ELECTROTECHNIQUE BELGE BluePoint Building Boulevard A. Reyers, 80 1030 BRUXELLES Belgium</t>
  </si>
  <si>
    <t>BJ</t>
  </si>
  <si>
    <t>https://anm-benin.com/en/</t>
  </si>
  <si>
    <t>BF</t>
  </si>
  <si>
    <t>http://abnorm.bf/</t>
  </si>
  <si>
    <t>BGD</t>
  </si>
  <si>
    <t>BD</t>
  </si>
  <si>
    <t>http://www.bsti.gov.bd</t>
  </si>
  <si>
    <t>Mr Shafiqur Rahman</t>
  </si>
  <si>
    <t>Mrs Rahima Talukder</t>
  </si>
  <si>
    <t>Bangladesh Standards and Testing Institution (BSTI) Maan Bhaban 116-A, Tejgaon Industrial Area 1208 Dhaka Bangladesh</t>
  </si>
  <si>
    <t>BGR</t>
  </si>
  <si>
    <t>BG</t>
  </si>
  <si>
    <t>http://www.bds-bg.org</t>
  </si>
  <si>
    <t>Mr Ivelin Burov</t>
  </si>
  <si>
    <t>Mrs Siika Slavova Zlatanova</t>
  </si>
  <si>
    <t>Bulgarian Institute for Standardization "Lachezar Stanchev" Str. Nr 13 "Izgrev" Complex 1797 Sofia Bulgaria</t>
  </si>
  <si>
    <t>BHR</t>
  </si>
  <si>
    <t>BH</t>
  </si>
  <si>
    <t>http://www.moic.gov.bh</t>
  </si>
  <si>
    <t>Mr Ebrahim Al Mubarak</t>
  </si>
  <si>
    <t>Mr Abbas Almoamen</t>
  </si>
  <si>
    <t>Mr Ali Mohamed Alghasra</t>
  </si>
  <si>
    <t>Bahrain Testing &amp; Metrology Directorate Ministry of Industry, Commerce &amp; Tourism Bahrain Financial Harbour Building: 1398 - Road: 4626 - Block: 346 PO Box 5479   Bahrain</t>
  </si>
  <si>
    <t>BS</t>
  </si>
  <si>
    <t>http://www.bbsq.bs/en/</t>
  </si>
  <si>
    <t>BIH</t>
  </si>
  <si>
    <t>Bosnia &amp; Herzegovina</t>
  </si>
  <si>
    <t>BA</t>
  </si>
  <si>
    <t>https://www.isbih.gov.ba/en</t>
  </si>
  <si>
    <t>Mr Mustafa Musić</t>
  </si>
  <si>
    <t>Mr Zvjezdan Sehovac</t>
  </si>
  <si>
    <t>BAKE The Institute for Standardization of Bosnia and Herzegovina Trg Ilidzanske brigade 2B 71123 East Sarajevo Bosnia and Herzegovina</t>
  </si>
  <si>
    <t>BLR</t>
  </si>
  <si>
    <t>BY</t>
  </si>
  <si>
    <t>http://www.gosstandart.gov.by</t>
  </si>
  <si>
    <t>Mr Valiantsin Boleslavovich Tatarytski</t>
  </si>
  <si>
    <t>Mrs Aleksandra Shevtsova-Ronina</t>
  </si>
  <si>
    <t>BELST 93, Starovilensky Trakt 220053 MINSK Belarus</t>
  </si>
  <si>
    <t>BZ</t>
  </si>
  <si>
    <t>http://www.bbs.gov.bz</t>
  </si>
  <si>
    <t>Bolivia</t>
  </si>
  <si>
    <t>BO</t>
  </si>
  <si>
    <t>http://www.ibnorca.org/</t>
  </si>
  <si>
    <t>BRA</t>
  </si>
  <si>
    <t>BR</t>
  </si>
  <si>
    <t>http://www.cobei.org.br</t>
  </si>
  <si>
    <t>Mr Fabian Yaksic</t>
  </si>
  <si>
    <t>Mr José Sebastiao Viel</t>
  </si>
  <si>
    <t>Brazilian Committee of Electricity Electronics, Lighting and Telecommunications - COBEI Av. Paulista 1439, 6th floor, cj63/64 CEP 01311-926 SAO PAULO - S.P.   Brazil</t>
  </si>
  <si>
    <t>BB</t>
  </si>
  <si>
    <t>http://bnsibarbados.org</t>
  </si>
  <si>
    <t>BN</t>
  </si>
  <si>
    <t>http://abci.gov.bn/</t>
  </si>
  <si>
    <t>BT</t>
  </si>
  <si>
    <t>http://www.bsb.gov.bt/</t>
  </si>
  <si>
    <t>BW</t>
  </si>
  <si>
    <t>http://www.bobstandards.bw</t>
  </si>
  <si>
    <t>CF</t>
  </si>
  <si>
    <t>CAN</t>
  </si>
  <si>
    <t>CA</t>
  </si>
  <si>
    <t>http://www.scc.ca</t>
  </si>
  <si>
    <t>TC 4, TC 42</t>
  </si>
  <si>
    <t>Mr Colin Clark</t>
  </si>
  <si>
    <t>Ms Lynne M Gibbens</t>
  </si>
  <si>
    <t>Ms Sofia Jaspers-Faijer</t>
  </si>
  <si>
    <t>Canadian National Committee of the IEC (CANC/IEC) Standards Council of Canada 55 Metcalfe Street, Suite 600 K1P 6L5 Ottawa ON Canada</t>
  </si>
  <si>
    <t>CHE</t>
  </si>
  <si>
    <t>CH</t>
  </si>
  <si>
    <t>http://www.electrosuisse.ch</t>
  </si>
  <si>
    <t>TC 22</t>
  </si>
  <si>
    <t>Mr Samuel Ansorge</t>
  </si>
  <si>
    <t>Mr Mario Schleider</t>
  </si>
  <si>
    <t>SWISS ELECTROTECHNICAL COMMITTEE (CES) Electrosuisse Luppmenstrasse 1 8320 FEHRALTORF Switzerland</t>
  </si>
  <si>
    <t>CHL</t>
  </si>
  <si>
    <t>CL</t>
  </si>
  <si>
    <t>http://www.cornelec.cl</t>
  </si>
  <si>
    <t>Mr Victor Ballivian</t>
  </si>
  <si>
    <t>Mrs Claudia Cerda</t>
  </si>
  <si>
    <t>Cerro El Plomo 5630 Piso 9 Las Condes  Santiago Chile</t>
  </si>
  <si>
    <t>CHN</t>
  </si>
  <si>
    <t>CN</t>
  </si>
  <si>
    <t>http://www.sac.gov.cn</t>
  </si>
  <si>
    <t>TC 5, TC 7, TC 85, SC 32C, SC 59A, TC 115, PC 118, SC 8A, SC 8B, PC 127, SC 8C, TC 129, PC 130</t>
  </si>
  <si>
    <t>Mr Shihong Tian</t>
  </si>
  <si>
    <t>Mr Chenguang Guo</t>
  </si>
  <si>
    <t>Standardization Administration of China (SAC) No.9 Madian East Road, Haidian District  BEIJING 100088 China</t>
  </si>
  <si>
    <t>CIV</t>
  </si>
  <si>
    <t>Côte D'Ivoire</t>
  </si>
  <si>
    <t>CI</t>
  </si>
  <si>
    <t>http://www.codinorm.ci/</t>
  </si>
  <si>
    <t>Mr Nagaky Diarrassouba</t>
  </si>
  <si>
    <t>Mr Alain Constant Assa</t>
  </si>
  <si>
    <t>Côte D'Ivoire - Normalisation (CODINORM) 2 plateaux Sideci Angle Blvd Latrille / rue K115 Villa 195 (repère SOCOCE 2-plateaux)  Abidjan/Cocody Côte d'Ivoire</t>
  </si>
  <si>
    <t>CM</t>
  </si>
  <si>
    <t>http://www.anor.cm/</t>
  </si>
  <si>
    <t>Democratic Republic of the Congo</t>
  </si>
  <si>
    <t>CD</t>
  </si>
  <si>
    <t>http://occ.cd/</t>
  </si>
  <si>
    <t>CG</t>
  </si>
  <si>
    <t>http://aconoq.cg/</t>
  </si>
  <si>
    <t>COL</t>
  </si>
  <si>
    <t>CO</t>
  </si>
  <si>
    <t>http://www.icontec.org</t>
  </si>
  <si>
    <t>Ms Lina Clemencia Pulgarin</t>
  </si>
  <si>
    <t>Mr Daniel Trillos</t>
  </si>
  <si>
    <t>Ms Katherine Galindo Pulido</t>
  </si>
  <si>
    <t>Instituto Colombiano de Normas Técnicas y Certificacion (ICONTEC) Carrera 37 N° 52 - 95 Edificio ICONTEC, P.O. Box 14237  SANTAFE DE BOGOTA, D.C. Colombia</t>
  </si>
  <si>
    <t>Comoros</t>
  </si>
  <si>
    <t>KM</t>
  </si>
  <si>
    <t>CV</t>
  </si>
  <si>
    <t>https://igqpi.cv/</t>
  </si>
  <si>
    <t>CR</t>
  </si>
  <si>
    <t>http://www.inteco.org</t>
  </si>
  <si>
    <t>CYP</t>
  </si>
  <si>
    <t>CY</t>
  </si>
  <si>
    <t>http://www.cys.org.cy</t>
  </si>
  <si>
    <t>Mrs Athina Panayiotou</t>
  </si>
  <si>
    <t>Ms Angeliki Loizou</t>
  </si>
  <si>
    <t>Cyprus Organization for Standardization Leoforos Lemesou &amp; Kosta Anaksagorou 30 3rd floor 2014 NICOSIA Cyprus</t>
  </si>
  <si>
    <t>CZ</t>
  </si>
  <si>
    <t>http://www.unmz.cz/</t>
  </si>
  <si>
    <t>Mr Viktor Pokorny</t>
  </si>
  <si>
    <t>Mr Petr Kubes</t>
  </si>
  <si>
    <t>Czech Office for Standards, Metrology and Testing (UNMZ) Biskupsky dvur 1148/5 110 00 Praha 1 Czech Republic</t>
  </si>
  <si>
    <t>DEU</t>
  </si>
  <si>
    <t>DE</t>
  </si>
  <si>
    <t>http://www.dke.de</t>
  </si>
  <si>
    <t>TC 20, TC 62, TC 64, TC 68, TC 70, TC 77, TC 57, TC 59, TC 89, TC 96, TC 106, TC 101, TC 105, TC 112, TC 109, TC 113, SC 32B, SC 34B, SC 3D, SC 61B, SC 61C, SC 61J, SC 62B, SC 62C, SC 46A, SC 48D, SC 59C, SC 17C, SC 22E, CIS/D, SC 23G, SC 23J, SC 59K, SC 31M, SC 121B, TA 16, TA 19</t>
  </si>
  <si>
    <t>Mr Roland Bent</t>
  </si>
  <si>
    <t>Mr Michael Teigeler</t>
  </si>
  <si>
    <t>DKE German Commission for Electrical, Electronic &amp; Information Technologies of DIN and VDE Merianstrasse 28 63069 Offenbach am Main Germany</t>
  </si>
  <si>
    <t>Djibouti, Republic of</t>
  </si>
  <si>
    <t>DJ</t>
  </si>
  <si>
    <t>Dominica, Commonwealth of</t>
  </si>
  <si>
    <t>DM</t>
  </si>
  <si>
    <t>http://www.dominicastandards.org/</t>
  </si>
  <si>
    <t>DNK</t>
  </si>
  <si>
    <t>DK</t>
  </si>
  <si>
    <t>http://www.ds.dk</t>
  </si>
  <si>
    <t>TC 88, TC 29</t>
  </si>
  <si>
    <t>Mr Jens Heiede</t>
  </si>
  <si>
    <t>Ms Maria Skou</t>
  </si>
  <si>
    <t>Mr Torben Dalsgaard</t>
  </si>
  <si>
    <t>FONDEN DANSK STANDARD Danish Standards Göteborg Plads 1 2150 Nordhavn Denmark</t>
  </si>
  <si>
    <t>DO</t>
  </si>
  <si>
    <t>http://indocalnormas.gob.do/</t>
  </si>
  <si>
    <t>DZA</t>
  </si>
  <si>
    <t>DZ</t>
  </si>
  <si>
    <t>http://www.ianor.dz</t>
  </si>
  <si>
    <t>Mr Moncef Walid ACHOUR</t>
  </si>
  <si>
    <t>Mr Djamel Hales</t>
  </si>
  <si>
    <t>Institut Algérien de Normalisation 5 et 7 rue Abou Hammou Moussa BP 104 RP  DZ ALGIERS Algeria</t>
  </si>
  <si>
    <t>EC</t>
  </si>
  <si>
    <t>http://www.normalizacion.gob.ec</t>
  </si>
  <si>
    <t>EGY</t>
  </si>
  <si>
    <t>EG</t>
  </si>
  <si>
    <t>http://www.moere.gov.eg/iec</t>
  </si>
  <si>
    <t>Mr Hassan Mahmoud Hassanin</t>
  </si>
  <si>
    <t>Mr Ahmed Mohamed Mohina</t>
  </si>
  <si>
    <t>Ministry of Electricity &amp; Renewable Energy Abbassia 11517 CAIRO Egypt</t>
  </si>
  <si>
    <t>Eritrea</t>
  </si>
  <si>
    <t>ER</t>
  </si>
  <si>
    <t>ESP</t>
  </si>
  <si>
    <t>ES</t>
  </si>
  <si>
    <t>http://www.une.org</t>
  </si>
  <si>
    <t>TC 97, TC 117</t>
  </si>
  <si>
    <t>Mr Javier GARCIA DIAZ</t>
  </si>
  <si>
    <t>Mr Miguel Ángel Aranda Gómez</t>
  </si>
  <si>
    <t>Asociación Española de Normalización, UNE, Comité Electrotécnico Español de la IEC Génova, 6 28004 MADRID Spain</t>
  </si>
  <si>
    <t>EST</t>
  </si>
  <si>
    <t>EE</t>
  </si>
  <si>
    <t>http://www.evs.ee</t>
  </si>
  <si>
    <t>Mr Mait Palts</t>
  </si>
  <si>
    <t>Mr Priit Kikas</t>
  </si>
  <si>
    <t>Non-profit Association Estonian Centre for Standardisation and Accreditation (EVS) Akadeemia tee 21/6 12618 TALLINN Estonia</t>
  </si>
  <si>
    <t>ETH</t>
  </si>
  <si>
    <t>ET</t>
  </si>
  <si>
    <t>http://www.ethiostandards.org</t>
  </si>
  <si>
    <t>Mr Sultan Wali</t>
  </si>
  <si>
    <t>Mrs Meseret Bekele Buta</t>
  </si>
  <si>
    <t>Ethiopian Standards Agency P.O. Box 2310  Addis Ababa Ethiopia</t>
  </si>
  <si>
    <t>FIN</t>
  </si>
  <si>
    <t>FI</t>
  </si>
  <si>
    <t>http://www.sesko.fi</t>
  </si>
  <si>
    <t>Mr Marko Utriainen</t>
  </si>
  <si>
    <t>Mrs Anna Tanskanen</t>
  </si>
  <si>
    <t>SESKO Takomotie 8 00380 HELSINKI Finland</t>
  </si>
  <si>
    <t>FJ</t>
  </si>
  <si>
    <t>http://www.mcttt.gov.fj/division/national-trade-measurement-and-standards/</t>
  </si>
  <si>
    <t>FRA</t>
  </si>
  <si>
    <t>FR</t>
  </si>
  <si>
    <t>http://www.afnor.org</t>
  </si>
  <si>
    <t>TC 32, TC 9, TC 65, TC 78, TC 79, TC 21, TC 95, SC 32A, SC 45A, SC 45B, SC 46C, SC 65C, SC 77A, SC 77B, SC 86A, SC 21A, SC 23H, SC 22H, SC 23K, TC 121, SC 121A, PC 128</t>
  </si>
  <si>
    <t>Mr Gilles Nativel</t>
  </si>
  <si>
    <t>Mr Eric LAURENCON</t>
  </si>
  <si>
    <t>AFNOR - Comité Electrotechnique Français 11 Rue Francis de Pressensé 93571 La Plaine-St Denis cedex France</t>
  </si>
  <si>
    <t>GA</t>
  </si>
  <si>
    <t>http://aganorgabon.com/</t>
  </si>
  <si>
    <t>GB</t>
  </si>
  <si>
    <t>http://www.bsigroup.com</t>
  </si>
  <si>
    <t>TC 2, TC 14, TC 31, TC 34, TC 66, TC 56, TC 80, TC 87, CISPR, TC 44, TC 107, TC 114, SC 31G, SC 34A, SC 34C, SC 34D, SC 65A, SC 77C, SC 23A</t>
  </si>
  <si>
    <t>Mr Rodney C.J. Turtle</t>
  </si>
  <si>
    <t>Mr Oliver Hateley</t>
  </si>
  <si>
    <t>UK National Committee (UKNC) BSI 389 Chiswick High Road W4 4AL LONDON United Kingdom</t>
  </si>
  <si>
    <t>GEO</t>
  </si>
  <si>
    <t>GE</t>
  </si>
  <si>
    <t>http://www.geostm.ge</t>
  </si>
  <si>
    <t>Mr Sulkhan Tabaghua</t>
  </si>
  <si>
    <t>Ms Ketevan Kvlividze</t>
  </si>
  <si>
    <t>Georgian National Agency for Standards and Metrology 67, Chargali street 0178 TBILISI Georgia</t>
  </si>
  <si>
    <t>GHA</t>
  </si>
  <si>
    <t>GH</t>
  </si>
  <si>
    <t>http://www.gsa.gov.gh</t>
  </si>
  <si>
    <t>Mr Danladi Bukari</t>
  </si>
  <si>
    <t xml:space="preserve"> To be appointed</t>
  </si>
  <si>
    <t>Ghana Standards Authority (GSA) Off Tetteh Quashie Interchange Legon-Madina Road near Gulf House, Okponglo P.O. BOX MB 245  Accra Ghana</t>
  </si>
  <si>
    <t>GN</t>
  </si>
  <si>
    <t>GM</t>
  </si>
  <si>
    <t>http://tgsb.gm/</t>
  </si>
  <si>
    <t>Guinea Bissau</t>
  </si>
  <si>
    <t>GW</t>
  </si>
  <si>
    <t>GRC</t>
  </si>
  <si>
    <t>GR</t>
  </si>
  <si>
    <t>http://www.elot.gr</t>
  </si>
  <si>
    <t>Mrs Georgia Rempoutsika</t>
  </si>
  <si>
    <t>Mr Dimitris Iatrou</t>
  </si>
  <si>
    <t>NQIS/ELOT 50, Kifissou Av. GR-12133 Peristeri   Greece</t>
  </si>
  <si>
    <t>GD</t>
  </si>
  <si>
    <t>http://www.gdbs.gd/</t>
  </si>
  <si>
    <t>GT</t>
  </si>
  <si>
    <t>http://www.mineco.gob.gt</t>
  </si>
  <si>
    <t>GY</t>
  </si>
  <si>
    <t>http://www.gnbsgy.org</t>
  </si>
  <si>
    <t>HN</t>
  </si>
  <si>
    <t>http://sde.gob.hn/ohn/</t>
  </si>
  <si>
    <t>HRV</t>
  </si>
  <si>
    <t>HR</t>
  </si>
  <si>
    <t>http://www.hzn.hr</t>
  </si>
  <si>
    <t>SC 31J</t>
  </si>
  <si>
    <t>Mr Igor Bozicevic</t>
  </si>
  <si>
    <t>Mr Tomislav Solc</t>
  </si>
  <si>
    <t>CROATIAN STANDARDS INSTITUTE (HZN) Ulica Grada Vukovara 78 p.p.167 10002 ZAGREB Croatia</t>
  </si>
  <si>
    <t>HT</t>
  </si>
  <si>
    <t>HUN</t>
  </si>
  <si>
    <t>HU</t>
  </si>
  <si>
    <t>http://www.mszt.hu</t>
  </si>
  <si>
    <t>TC 13</t>
  </si>
  <si>
    <t>Mr Gy Ponyai</t>
  </si>
  <si>
    <t>Mr Gábor Nagy</t>
  </si>
  <si>
    <t>Mrs Anna Zajdon</t>
  </si>
  <si>
    <t>MAGYAR SZABVANYÜGYI TESTÜLET HUNGARIAN STANDARDS INSTITUTION (MSZT) Horvath Mihaly ter 1 PO Box 24 1082 BUDAPEST Hungary</t>
  </si>
  <si>
    <t>IDN</t>
  </si>
  <si>
    <t>ID</t>
  </si>
  <si>
    <t>http://bsn.go.id</t>
  </si>
  <si>
    <t>Mr Kukuh Syaefudin Achmad</t>
  </si>
  <si>
    <t>Mr Hendro Kusumo</t>
  </si>
  <si>
    <t>National Standardization Agency of Indonesia (BSN) Gedung I Badan Pengkajian dan Penerapan Teknologi (BPPT) Lantai 9-14 Jl. M.H. Thamrin No.8 10340 JAKARTA Indonesia</t>
  </si>
  <si>
    <t>IND</t>
  </si>
  <si>
    <t>IN</t>
  </si>
  <si>
    <t>http://www.bis.org.in</t>
  </si>
  <si>
    <t>Mr Pramod Kumar Tiwari</t>
  </si>
  <si>
    <t>Mrs Rachna Sehgal</t>
  </si>
  <si>
    <t>INC-IEC Bureau of Indian Standards Manak Bhavan 9, Bahadur Shah Zafar Marg 110002 NEW DELHI India</t>
  </si>
  <si>
    <t>IRL</t>
  </si>
  <si>
    <t>IE</t>
  </si>
  <si>
    <t>http://www.nsai.ie</t>
  </si>
  <si>
    <t>Ms Geraldine Larkin</t>
  </si>
  <si>
    <t>Mr Enda McDonnell</t>
  </si>
  <si>
    <t>Mrs Amanda-Jane Gainford</t>
  </si>
  <si>
    <t>National Standards Authority of Ireland 1 Swift Square Northwood Santry  DUBLIN 9 Ireland</t>
  </si>
  <si>
    <t>IRN</t>
  </si>
  <si>
    <t>Iran</t>
  </si>
  <si>
    <t>IR</t>
  </si>
  <si>
    <t>http://isdportal.isiri.gov.ir</t>
  </si>
  <si>
    <t>Mr Ali Pourakbar Saffar</t>
  </si>
  <si>
    <t>Mrs Zahra Shadravanan</t>
  </si>
  <si>
    <t>Iran National Standards Organization (INSO) PO Box 14155-6139 TEHRAN Iran, Islamic Republic of</t>
  </si>
  <si>
    <t>IRQ</t>
  </si>
  <si>
    <t>IQ</t>
  </si>
  <si>
    <t>http://cosqc.gov.iq/en/home.aspx</t>
  </si>
  <si>
    <t>Mr Mahmood Farhan Mosleh</t>
  </si>
  <si>
    <t>Ms Majidah Sayaar Hurik</t>
  </si>
  <si>
    <t>Iraqi electrotechnical committee (IQC) P.O. Box 13032  Al-Jadreya Iraq</t>
  </si>
  <si>
    <t>ISL</t>
  </si>
  <si>
    <t>IS</t>
  </si>
  <si>
    <t>http://www.stadlar.is</t>
  </si>
  <si>
    <t>Ms Helga Sigrún Harðardóttir</t>
  </si>
  <si>
    <t>Mr Gudmundur Valsson</t>
  </si>
  <si>
    <t>Icelandic Standards (IST) Skúlatún 2 105 REYKJAVIK Iceland</t>
  </si>
  <si>
    <t>ISR</t>
  </si>
  <si>
    <t>IL</t>
  </si>
  <si>
    <t>http://www.sii.org.il</t>
  </si>
  <si>
    <t>Mrs Dalia Yarom</t>
  </si>
  <si>
    <t>Mr Isaac D Akerman</t>
  </si>
  <si>
    <t>THE STANDARDS INSTITUTION OF ISRAEL 42, Chaim Levanon Street 69977 TEL-AVIV Israel</t>
  </si>
  <si>
    <t>ITA</t>
  </si>
  <si>
    <t>IT</t>
  </si>
  <si>
    <t>http://www.ceinorme.it</t>
  </si>
  <si>
    <t>TC 25, TC 33, TC 8, TC 38, TC 10, TC 81, TC 111, SC 36A, SC 59D, SC 18A, SC 23B, SC 23E, SC 59L, SC 59M</t>
  </si>
  <si>
    <t>Mr Riccardo Lama</t>
  </si>
  <si>
    <t>Mr Giuseppe Molina</t>
  </si>
  <si>
    <t>COMITATO ELETTROTECNICO ITALIANO Via Saccardo, 9 20134 MILANO Italy</t>
  </si>
  <si>
    <t>JM</t>
  </si>
  <si>
    <t>http://www.bsj.org.jm</t>
  </si>
  <si>
    <t>JOR</t>
  </si>
  <si>
    <t>JO</t>
  </si>
  <si>
    <t>http://www.jsmo.gov.jo</t>
  </si>
  <si>
    <t>Mr Ziad Radi Al-Khatib</t>
  </si>
  <si>
    <t>Mrs Fadia Abdel Ghani</t>
  </si>
  <si>
    <t>Mr Yazan Awad</t>
  </si>
  <si>
    <t>Jordan Standards and Metrology Organization (JSMO) Dabouq Area No. 50, Khair Din Al-Ma'ni Street P.O. box 941287 11194 AMMAN Jordan</t>
  </si>
  <si>
    <t>JPN</t>
  </si>
  <si>
    <t>JP</t>
  </si>
  <si>
    <t>http://www.jisc.go.jp/</t>
  </si>
  <si>
    <t>TC 35, TC 49, TC 51, TC 90, TC 91, TC 100, TC 103, TC 110, SC 3C, SC 47A, SC 47D, SC 86B, CIS/B, TA 5, TA 6, CIS/I, SC 47F, TC 120, TC 122, TC 123, TA 18, TA 20, PC 126</t>
  </si>
  <si>
    <t>Mr Nobuhiro Endo</t>
  </si>
  <si>
    <t>Mr Tetsuya Tanaka</t>
  </si>
  <si>
    <t>JAPANESE INDUSTRIAL STANDARDS COMMITTEE c/o Technical Regulations, Standards and Conformity Assessment Policy Unit, METI 1-3-1, Kasumigaseki, Chiyoda-ku,  TOKYO 100-8901 Japan</t>
  </si>
  <si>
    <t>KAZ</t>
  </si>
  <si>
    <t>KZ</t>
  </si>
  <si>
    <t>http://www.memst.kz</t>
  </si>
  <si>
    <t>Mr Arman Abenov</t>
  </si>
  <si>
    <t>Mrs Aktoty Mukasheva</t>
  </si>
  <si>
    <t>Technical Regulation and Metrology Committee of the Ministry of Trade and Integration of the Republic of Kazakhstan (KAZMEMST) 11 Mangilik  Yel avenue Centre of Measurement Standards 010000 Nur-Sultan Kazakhstan</t>
  </si>
  <si>
    <t>KEN</t>
  </si>
  <si>
    <t>KE</t>
  </si>
  <si>
    <t>http://www.kebs.org</t>
  </si>
  <si>
    <t>Mr Cyrus Shimwadi Khalusi</t>
  </si>
  <si>
    <t>Mr Zacheus Ireri Mwatha</t>
  </si>
  <si>
    <t>Kenya Bureau of Standards (KEBS) Kapiti Road, Off Mombasa Road P.O. Box 54974 00200 NAIROBI Kenya</t>
  </si>
  <si>
    <t>KG</t>
  </si>
  <si>
    <t>http://www.nism.gov.kg/</t>
  </si>
  <si>
    <t>KH</t>
  </si>
  <si>
    <t>http://www.isc.gov.kh/en</t>
  </si>
  <si>
    <t>KN</t>
  </si>
  <si>
    <t>http://www.sknbs.org/</t>
  </si>
  <si>
    <t>KR</t>
  </si>
  <si>
    <t>http://www.kats.go.kr/</t>
  </si>
  <si>
    <t>TC 47, SC 47E, TA 1, CIS/H, TC 119, TA 15, TA 17, TC 124</t>
  </si>
  <si>
    <t>Mr Chongwook Chin</t>
  </si>
  <si>
    <t>Ms Yonghyun Lee</t>
  </si>
  <si>
    <t>Korean Agency for Technology and Standards (KATS) 93 Isu-ro, Maengdong-myeon Eumseong-gun, Chungcheongbuk-do 369-811  Korea, Republic of</t>
  </si>
  <si>
    <t>KWT</t>
  </si>
  <si>
    <t>KW</t>
  </si>
  <si>
    <t>http://www.pai.gov.kw</t>
  </si>
  <si>
    <t>Mr Mohammad Al-Adwani</t>
  </si>
  <si>
    <t>Mrs Fatemah Abdulraheem</t>
  </si>
  <si>
    <t>Kuwait National Committee for Electrical &amp; Electronics (KNCEE) Public Authority for Industry P.O. Box 4690 13047 Safat Kuwait</t>
  </si>
  <si>
    <t>LA</t>
  </si>
  <si>
    <t>LB</t>
  </si>
  <si>
    <t>http://www.oea.org.lb</t>
  </si>
  <si>
    <t>LR</t>
  </si>
  <si>
    <t>http://www.moci.gov.lr</t>
  </si>
  <si>
    <t>LC</t>
  </si>
  <si>
    <t>http://www.slbs.org/</t>
  </si>
  <si>
    <t>LKA</t>
  </si>
  <si>
    <t>LK</t>
  </si>
  <si>
    <t>http://www.nsf.ac.lk</t>
  </si>
  <si>
    <t>Mr G.B. Wimalaratne</t>
  </si>
  <si>
    <t>Mr H.S.W Karunaratne</t>
  </si>
  <si>
    <t>NATIONAL ELECTROTECHNICAL COMMITTEE OF SRI LANKA (NECSL) Sri Lanka Standards Institution (SLSI) N°17, Victoria Place Elvitigala Mawatha  COLOMBO-08 Sri Lanka</t>
  </si>
  <si>
    <t>LS</t>
  </si>
  <si>
    <t>http://www.trade.gov.ls/ministry-departments/</t>
  </si>
  <si>
    <t>LTU</t>
  </si>
  <si>
    <t>LT</t>
  </si>
  <si>
    <t>http://www.lsd.lt</t>
  </si>
  <si>
    <t>Mr Sigitas Šiupšinskas</t>
  </si>
  <si>
    <t>Mr Vytautas Simutis</t>
  </si>
  <si>
    <t>Lithuanian Standards Board Algirdo str. 31 03219 Vilnius Lithuania</t>
  </si>
  <si>
    <t>LUX</t>
  </si>
  <si>
    <t>LU</t>
  </si>
  <si>
    <t>http://www.portail-qualite.lu/</t>
  </si>
  <si>
    <t>Mr Jean-Marie Reiff</t>
  </si>
  <si>
    <t>Mr Jérôme Hoerold</t>
  </si>
  <si>
    <t>ILNAS Organisme Luxembourgeois de Normalisation Southlane Tower I, Site Esch-Belval 1, avenue du Swing L-4367 Belvaux   Luxembourg</t>
  </si>
  <si>
    <t>LVA</t>
  </si>
  <si>
    <t>LV</t>
  </si>
  <si>
    <t>http://www.lvs.lv</t>
  </si>
  <si>
    <t>Mr Ingars Pilmanis</t>
  </si>
  <si>
    <t>Ms Sandra Vītoliņa</t>
  </si>
  <si>
    <t>Latvian Standard Ltd. (LVS) 157 K. Valdemara Street 1013 RIGA Latvia</t>
  </si>
  <si>
    <t>MAR</t>
  </si>
  <si>
    <t>MA</t>
  </si>
  <si>
    <t>https://www.imanor.gov.ma/</t>
  </si>
  <si>
    <t>Mr Ali El Harti</t>
  </si>
  <si>
    <t>Mr Abderrahim Taibi</t>
  </si>
  <si>
    <t>Institut Marocain de Normalisation (IMANOR) Ministère de l’Industrie et du Commerce Angle Avenue Kamal Zebdi et Rue Dadi, secteur 21 Hay Riyad 10100 Rabat Morocco</t>
  </si>
  <si>
    <t>MD</t>
  </si>
  <si>
    <t>http://www.standard.md</t>
  </si>
  <si>
    <t>Mr Ilie Nucă</t>
  </si>
  <si>
    <t>Mrs Buzu Felicia</t>
  </si>
  <si>
    <t>Moldovan Electrotechnical Committee Secretariat held at the Institute for Standardization of Moldova (ISM) Str. E. Coca, 28 2064 CHISINAU Moldova, Republic of</t>
  </si>
  <si>
    <t>MG</t>
  </si>
  <si>
    <t>http://www.bnm.mg</t>
  </si>
  <si>
    <t>MEX</t>
  </si>
  <si>
    <t>MX</t>
  </si>
  <si>
    <t>http://www.economia.gob.mx/?P=85</t>
  </si>
  <si>
    <t>Mr Salvador Argüelles López</t>
  </si>
  <si>
    <t>Mr Juan Carlos RIVERA GUERRA</t>
  </si>
  <si>
    <t>Mr Juan Manuel HERNANDEZ ZARATE</t>
  </si>
  <si>
    <t>SECRETARIA DE ECONOMIA - DIRECCION GENERAL DE NORMAS Comité Electrotécnico Mexicano Torre Ejecutiva Pachuca 189, Colonia Condesa Demarcacion Territorial Cuauhtémoc C.P. 06140 Ciudad de Mexico Mexico</t>
  </si>
  <si>
    <t>North Macedonia</t>
  </si>
  <si>
    <t>MK</t>
  </si>
  <si>
    <t>http://www.isrsm.gov.mk</t>
  </si>
  <si>
    <t>Mr Dzevat Kicara</t>
  </si>
  <si>
    <t>Ms Liljana Antovska-Hadzievska</t>
  </si>
  <si>
    <t>Standardization lnstitute of the Republic of North Macedonia (ISRSM) Yuri Gagarin 15 1000 SKOPJE North Macedonia, Republic of</t>
  </si>
  <si>
    <t>ML</t>
  </si>
  <si>
    <t>MLT</t>
  </si>
  <si>
    <t>MT</t>
  </si>
  <si>
    <t>http://www.mccaa.org.mt/</t>
  </si>
  <si>
    <t>Mr Francis P. Farrugia</t>
  </si>
  <si>
    <t>MALTESE NATIONAL COMMITTEE OF THE IEC Standards and Metrology Institute Malta Competition and Consumer Affairs Authority Mizzi House, National Road HMR9010 Blata 1-Bajda Malta</t>
  </si>
  <si>
    <t>MM</t>
  </si>
  <si>
    <t>http://www.myanmarstandards.org.mm</t>
  </si>
  <si>
    <t>MNE</t>
  </si>
  <si>
    <t>ME</t>
  </si>
  <si>
    <t>http://www.isme.me/</t>
  </si>
  <si>
    <t>Mr Zoran Glomazic</t>
  </si>
  <si>
    <t>Ms Ivana Vlahovic</t>
  </si>
  <si>
    <t>Ul. Jovana Tomaševića br. 6 81000 Podgorica Montenegro</t>
  </si>
  <si>
    <t>MN</t>
  </si>
  <si>
    <t>http://masm.gov.mn</t>
  </si>
  <si>
    <t>MZ</t>
  </si>
  <si>
    <t>http://www.innoq.gov.mz</t>
  </si>
  <si>
    <t>MR</t>
  </si>
  <si>
    <t>MU</t>
  </si>
  <si>
    <t>http://msb.intnet.mu</t>
  </si>
  <si>
    <t>MW</t>
  </si>
  <si>
    <t>http://www.mbsmw.org</t>
  </si>
  <si>
    <t>MYS</t>
  </si>
  <si>
    <t>MY</t>
  </si>
  <si>
    <t>http://www.jsm.gov.my</t>
  </si>
  <si>
    <t>Mr Abdul Razib Dawood</t>
  </si>
  <si>
    <t>Mr Hussalmizzar Hussain</t>
  </si>
  <si>
    <t>Department of Standards Malaysia Level 4-7, Tower 2, Menara Cyber Axis, Jalan Impact, Cyber 6, 63000 CYBERJAYA Malaysia</t>
  </si>
  <si>
    <t>NA</t>
  </si>
  <si>
    <t>http://www.nsi.com.na</t>
  </si>
  <si>
    <t>NE</t>
  </si>
  <si>
    <t>http://www.anmc.ne</t>
  </si>
  <si>
    <t>NGA</t>
  </si>
  <si>
    <t>NG</t>
  </si>
  <si>
    <t>http://www.son.gov.ng</t>
  </si>
  <si>
    <t>Mr Ade Ogunsola</t>
  </si>
  <si>
    <t>Mr Achema Cherry Alewu</t>
  </si>
  <si>
    <t>Standards Organisation of Nigeria (SON) Plot 13/14 Northern Business District Victoria Arobieke Street Lekki Peninsula Scheme 1 PMB 2102 YABA, LAGOS Nigeria</t>
  </si>
  <si>
    <t>NI</t>
  </si>
  <si>
    <t>http://www.mific.gob.ni</t>
  </si>
  <si>
    <t>NL</t>
  </si>
  <si>
    <t>http://www.nen.nl</t>
  </si>
  <si>
    <t>TC 40</t>
  </si>
  <si>
    <t>Mr J.J. Smit</t>
  </si>
  <si>
    <t>Mr Wilhelmus Wolf</t>
  </si>
  <si>
    <t>NETHERLANDS ELECTROTECHNICAL COMMITTEE (NEC) Vlinderweg 6 P.O. Box 5059 2600 GB DELFT Netherlands</t>
  </si>
  <si>
    <t>NOR</t>
  </si>
  <si>
    <t>NO</t>
  </si>
  <si>
    <t>http://www.nek.no</t>
  </si>
  <si>
    <t>TC 73, TC 18</t>
  </si>
  <si>
    <t>Mr Tore Tomter</t>
  </si>
  <si>
    <t>Mr Leif Tronstad Aanensen</t>
  </si>
  <si>
    <t>NORSK ELEKTROTEKNISK KOMITE (NEK) Mustads vei 1 0283 Oslo Norway</t>
  </si>
  <si>
    <t>NP</t>
  </si>
  <si>
    <t>http://www.nbsm.gov.np/</t>
  </si>
  <si>
    <t>NZL</t>
  </si>
  <si>
    <t>NZ</t>
  </si>
  <si>
    <t>http://www.standards.govt.nz/</t>
  </si>
  <si>
    <t>SC 61H</t>
  </si>
  <si>
    <t>Mr Peter Berry</t>
  </si>
  <si>
    <t>Mr Steve Lowes</t>
  </si>
  <si>
    <t>Standards New Zealand Ministry of Business, Innovation and Employment 15 Stout Street 6011 Wellington New Zealand</t>
  </si>
  <si>
    <t>OMN</t>
  </si>
  <si>
    <t>OM</t>
  </si>
  <si>
    <t>Mrs Nadia Mohammed Al-Siyabi</t>
  </si>
  <si>
    <t>Mr Said Al Shanfari</t>
  </si>
  <si>
    <t>P.O. Box 550 PC 100  Muscat Oman</t>
  </si>
  <si>
    <t>PAK</t>
  </si>
  <si>
    <t>PK</t>
  </si>
  <si>
    <t>http://www.psqca.com.pk</t>
  </si>
  <si>
    <t>Mr Abdul Aleem</t>
  </si>
  <si>
    <t>Mr Ali Bux</t>
  </si>
  <si>
    <t>Pakistan Standards and Quality Control Authority (PSQCA) PSQCA Complex, Plot No. ST-7A, Block 3 Scheme 36, Gulistan-e-Juhar  Karachi Pakistan</t>
  </si>
  <si>
    <t>PA</t>
  </si>
  <si>
    <t>http://www.mici.gob.pa</t>
  </si>
  <si>
    <t>PER</t>
  </si>
  <si>
    <t>PE</t>
  </si>
  <si>
    <t>http://www.inacal.gob.pe</t>
  </si>
  <si>
    <t>Mr Raúl Del Rosario Quinteros</t>
  </si>
  <si>
    <t>Mrs Maria del Rosario Uria Toro</t>
  </si>
  <si>
    <t>Mr Luis Palma</t>
  </si>
  <si>
    <t>National Institute of Quality – INACAL Secretariat NC-IEC Peru Calle Las Camelias 817 San Isidro  Lima 27 Peru</t>
  </si>
  <si>
    <t>Philippines, Rep. of the</t>
  </si>
  <si>
    <t>PH</t>
  </si>
  <si>
    <t>http://www.bps.dti.gov.ph</t>
  </si>
  <si>
    <t>Mr Jessie Robert Padilla Mallonga</t>
  </si>
  <si>
    <t>Mr Neil Catajay</t>
  </si>
  <si>
    <t>PNC-IEC Bureau of Philippine Standards (BPS) 3/F, Trade and Industry Building 361 Sen. Gil Puyat Avenue 1200 MAKATI CITY Philippines</t>
  </si>
  <si>
    <t>PG</t>
  </si>
  <si>
    <t>http://www.nisit.gov.pg</t>
  </si>
  <si>
    <t>POL</t>
  </si>
  <si>
    <t>PL</t>
  </si>
  <si>
    <t>http://www.pkn.pl</t>
  </si>
  <si>
    <t>TC 27</t>
  </si>
  <si>
    <t>Ms Ewa Zielinska</t>
  </si>
  <si>
    <t>Mrs Anna Komar</t>
  </si>
  <si>
    <t>Polish Committee for Standardization Ul. Swietokrzyska 14 00-050 WARSZAWA Poland</t>
  </si>
  <si>
    <t>Democratic People's Republic of Korea</t>
  </si>
  <si>
    <t>KP</t>
  </si>
  <si>
    <t>Mr Ryong Hyok Jang</t>
  </si>
  <si>
    <t>Mr Kum Chol Kang</t>
  </si>
  <si>
    <t>State Commission of Science and Technology Kinmaul-dong 1 Moranbong District  PYONGYANG Korea, Democratic People's Republic</t>
  </si>
  <si>
    <t>PRT</t>
  </si>
  <si>
    <t>PT</t>
  </si>
  <si>
    <t>http://www.ipq.pt</t>
  </si>
  <si>
    <t>Mr Antonio Mira Dos Santos</t>
  </si>
  <si>
    <t>Mrs Maria João Graça</t>
  </si>
  <si>
    <t>IPQ - INSTITUTO PORTUGUES DA QUALIDADE Rua Antonio Giao, 2 2829-513 CAPARICA Portugal</t>
  </si>
  <si>
    <t>PY</t>
  </si>
  <si>
    <t>http://www.intn.gov.py</t>
  </si>
  <si>
    <t>PS</t>
  </si>
  <si>
    <t>http://www.psi.pna.ps</t>
  </si>
  <si>
    <t>QAT</t>
  </si>
  <si>
    <t>QA</t>
  </si>
  <si>
    <t>Mr Mohamed Bin Saoud Mohamed Al-Musallam</t>
  </si>
  <si>
    <t>Mr Ahmad Abdulrahman A Alabduljabbar</t>
  </si>
  <si>
    <t>Qatar Standards (Standards and Metrology Dept.) P.O. Box 23277  QA DOHA Qatar</t>
  </si>
  <si>
    <t>ROU</t>
  </si>
  <si>
    <t>RO</t>
  </si>
  <si>
    <t>http://www.asro.ro</t>
  </si>
  <si>
    <t>Mr Gheorghe Tucu</t>
  </si>
  <si>
    <t>Ms Adina Georgeta Hategan</t>
  </si>
  <si>
    <t>Romanian Standards Association (ASRO) Str. Mihai Eminescu 238 020085 BUCHAREST 2 Romania</t>
  </si>
  <si>
    <t>RU</t>
  </si>
  <si>
    <t>http://www.gost.ru</t>
  </si>
  <si>
    <t>Mr Anton P. Shalaev</t>
  </si>
  <si>
    <t>Ms Elena Lozovatskaya</t>
  </si>
  <si>
    <t>The Federal Agency on Technical Regulating and Metrology Presnenskaya embankment 10 Building 2 (IQ-Block) 123112 Moscow Russian Federation</t>
  </si>
  <si>
    <t>RW</t>
  </si>
  <si>
    <t>http://www.rsb.gov.rw</t>
  </si>
  <si>
    <t>SAU</t>
  </si>
  <si>
    <t>http://www.saso.gov.sa</t>
  </si>
  <si>
    <t>Mr Saad Othman AlKasabi</t>
  </si>
  <si>
    <t>Mr Abdulrahman Abdullah Alabdulkarim</t>
  </si>
  <si>
    <t>Saudi Standards, Metrology and Quality Organization Imam Saud Bin Abdul Aziz Bin Mohammad Road , West Mohmmadiya , Riyadh . PO Box 3437  RIYADH 11471 Saudi Arabia</t>
  </si>
  <si>
    <t>SD</t>
  </si>
  <si>
    <t>http://www.ssmo.gov.sd/</t>
  </si>
  <si>
    <t>http://www.asn.sn/</t>
  </si>
  <si>
    <t>SGP</t>
  </si>
  <si>
    <t>SG</t>
  </si>
  <si>
    <t>http://www.enterprisesg.gov.sg</t>
  </si>
  <si>
    <t>Mr Weng Kwai LEONG</t>
  </si>
  <si>
    <t>Mr Tak Leong CHEONG</t>
  </si>
  <si>
    <t>c/o Singapore Standards Council, Enterprise Singapore (SSC) 230 Victoria Street Level 9 Bugis Junction Office Tower 188024  Singapore</t>
  </si>
  <si>
    <t>SL</t>
  </si>
  <si>
    <t>http://slsb.gov.sl/</t>
  </si>
  <si>
    <t>SV</t>
  </si>
  <si>
    <t>https://www.osn.gob.sv/</t>
  </si>
  <si>
    <t>SO</t>
  </si>
  <si>
    <t>http://sobs.gov.so</t>
  </si>
  <si>
    <t>SRB</t>
  </si>
  <si>
    <t>RS</t>
  </si>
  <si>
    <t>http://www.iss.rs</t>
  </si>
  <si>
    <t>Mrs Tatjana Bojanic</t>
  </si>
  <si>
    <t>Mr Goran Bajic</t>
  </si>
  <si>
    <t>INSTITUTE FOR STANDARDIZATION OF SERBIA (ISS) Stevana Brakusa 2 11030 BELGRADE Serbia</t>
  </si>
  <si>
    <t>South Sudan, The Republic of</t>
  </si>
  <si>
    <t>SS</t>
  </si>
  <si>
    <t>ST</t>
  </si>
  <si>
    <t>http://senapi-stp.net/</t>
  </si>
  <si>
    <t>SR</t>
  </si>
  <si>
    <t>http://www.ssb.sr</t>
  </si>
  <si>
    <t>SVK</t>
  </si>
  <si>
    <t>SK</t>
  </si>
  <si>
    <t>http://www.unms.sk</t>
  </si>
  <si>
    <t>Mrs Katarina Surmikova Tatranska</t>
  </si>
  <si>
    <t>Ms Jana Mikusova</t>
  </si>
  <si>
    <t>Slovak Electrotechnical Committee (SEV) Slovak Office of Standards, Metrology and Testing (UNMS SR) Stefanovicova 3 P.O.BOX 76 810 05 BRATISLAVA Slovakia</t>
  </si>
  <si>
    <t>SVN</t>
  </si>
  <si>
    <t>SI</t>
  </si>
  <si>
    <t>http://www.sist.si</t>
  </si>
  <si>
    <t>Mr Bogdan Topic</t>
  </si>
  <si>
    <t>Ms Marjetka Strle Vidali</t>
  </si>
  <si>
    <t>SLOVENIAN INSTITUTE FOR STANDARDIZATION (SIST) Ulica gledališča BTC 2 1000 LJUBLJANA Slovenia</t>
  </si>
  <si>
    <t>SWE</t>
  </si>
  <si>
    <t>SE</t>
  </si>
  <si>
    <t>http://www.elstandard.se</t>
  </si>
  <si>
    <t>TC 3, TC 17, TC 36, TC 104, SC 59F, SC 17A</t>
  </si>
  <si>
    <t>Mr Anders Persson</t>
  </si>
  <si>
    <t>Mr Thomas Korssell</t>
  </si>
  <si>
    <t>SEK Svensk Elstandard Kistagången 16 Box 1284 164 29 KISTA Sweden</t>
  </si>
  <si>
    <t>Eswatini Kingdom of</t>
  </si>
  <si>
    <t>SZ</t>
  </si>
  <si>
    <t>http://www.swasa.co.sz</t>
  </si>
  <si>
    <t>SC</t>
  </si>
  <si>
    <t>http://sbs.sc/</t>
  </si>
  <si>
    <t>SY</t>
  </si>
  <si>
    <t>http://www.sasmo.org.sy/</t>
  </si>
  <si>
    <t>TD</t>
  </si>
  <si>
    <t>http://www.atnor.td/</t>
  </si>
  <si>
    <t>TG</t>
  </si>
  <si>
    <t>http://www.hauqe.tg</t>
  </si>
  <si>
    <t>THA</t>
  </si>
  <si>
    <t>TH</t>
  </si>
  <si>
    <t>http://www.tisi.go.th</t>
  </si>
  <si>
    <t>Mr Jullapong Thaveesri</t>
  </si>
  <si>
    <t>Mr Banjong Sukreeta</t>
  </si>
  <si>
    <t>Ms Apassorn Suksai</t>
  </si>
  <si>
    <t>Thai Industrial Stand. Institute (TISI) Ministry of Industry Rama VI Street 10400 BANGKOK Thailand</t>
  </si>
  <si>
    <t>TM</t>
  </si>
  <si>
    <t>https://tds.gov.tm/en</t>
  </si>
  <si>
    <t>Timor-Leste</t>
  </si>
  <si>
    <t>TL</t>
  </si>
  <si>
    <t>http://ane.gov.tl/en/</t>
  </si>
  <si>
    <t>TT</t>
  </si>
  <si>
    <t>http://gottbs.com/</t>
  </si>
  <si>
    <t>TUN</t>
  </si>
  <si>
    <t>TN</t>
  </si>
  <si>
    <t>http://www.innorpi.tn</t>
  </si>
  <si>
    <t>Mr Abdelaziz Halleb</t>
  </si>
  <si>
    <t>Mr Chahir Jihane</t>
  </si>
  <si>
    <t>COMITE NATIONAL TUNISIEN DE LA CEI Institut National de la Normalisation et de la Propriété Industrielle (INNORPI) Rue n°8451, n° 8 par la rue Alain Savary, BP 57 1003 CITÉ EL KHADHRA, TUNIS Tunisia</t>
  </si>
  <si>
    <t>TUR</t>
  </si>
  <si>
    <t>TR</t>
  </si>
  <si>
    <t>http://www.tse.org.tr</t>
  </si>
  <si>
    <t>Mr Mahmut Sami Şahin</t>
  </si>
  <si>
    <t>Mr Aykut Kirbaş</t>
  </si>
  <si>
    <t>Türk Standardlari Enstitüsü Necatibey Caddesi, 112  BAKANLIKLAR / ANKARA Türkiye</t>
  </si>
  <si>
    <t>Tanzania</t>
  </si>
  <si>
    <t>TZ</t>
  </si>
  <si>
    <t>http://www.tbs.go.tz/</t>
  </si>
  <si>
    <t>UGA</t>
  </si>
  <si>
    <t>UG</t>
  </si>
  <si>
    <t>http://www.unbs.go.ug</t>
  </si>
  <si>
    <t>Mr James Moses Omara-Ogwang</t>
  </si>
  <si>
    <t>Ms Winnie Grace Onziru</t>
  </si>
  <si>
    <t>Uganda National Bureau of Standards (UNBS) Bweyogerere Industrial Park Plot 2 - 12,  Kyaliwajala road P.O. Box 6329  Kampala Uganda</t>
  </si>
  <si>
    <t>UKR</t>
  </si>
  <si>
    <t>UA</t>
  </si>
  <si>
    <t>http://www.uas.org.ua</t>
  </si>
  <si>
    <t>Mr Gennadii Kachalenko</t>
  </si>
  <si>
    <t>Mr Volodymyr Ustimenko</t>
  </si>
  <si>
    <t>Ukrainian National Electrotechnical Committee (UkrNEC) Secretariat held at Ukrainian Scientific, Research and Training Center on Standardization, Certification and Quality Problems 2 Svyatoshynska Str. 03115 KIEV Ukraine</t>
  </si>
  <si>
    <t>UY</t>
  </si>
  <si>
    <t>http://www.unit.org.uy</t>
  </si>
  <si>
    <t>US</t>
  </si>
  <si>
    <t>http://www.ansi.org/usnc-iec</t>
  </si>
  <si>
    <t>TC 15, TC 61, TC 37, TC 46, TC 48, TC 72, TC 76, TC 55, TC 82, TC 86, TC 108, CIS/A, SC 61D, SC 37A, SC 37B, SC 62A, SC 62D, SC 48B, SC 65B, SC 86C, SC 22G, TA 2, SC 46F, SC 65E, TC 116, SC 59N</t>
  </si>
  <si>
    <t>Ms Veronica A. Lancaster</t>
  </si>
  <si>
    <t>Mr Tony Zertuche</t>
  </si>
  <si>
    <t>ANSI 25 West 43rd Street, 4th Floor  NEW YORK, NY 10036 United States of America</t>
  </si>
  <si>
    <t>UZB</t>
  </si>
  <si>
    <t>UZ</t>
  </si>
  <si>
    <t>http://www.standart.uz</t>
  </si>
  <si>
    <t>Mr Dilshod Sattarov</t>
  </si>
  <si>
    <t>Mr Abdulloh Orifboev</t>
  </si>
  <si>
    <t>Uzbek Agency for Standardization, Metrology and Certification (UZSTANDART) Farobiy st. 333A Olmazor district 100049 Tashkent Uzbekistan</t>
  </si>
  <si>
    <t>VC</t>
  </si>
  <si>
    <t>http://bos.gov.vc/bos/index.php</t>
  </si>
  <si>
    <t>VNM</t>
  </si>
  <si>
    <t>Vietnam</t>
  </si>
  <si>
    <t>VN</t>
  </si>
  <si>
    <t>http://www.tcvn.gov.vn</t>
  </si>
  <si>
    <t>Mr Ha Minh Hiep</t>
  </si>
  <si>
    <t>Mr Khoi Van Nguyen</t>
  </si>
  <si>
    <t>Directorate for Standards, Metrology and Quality (STAMEQ) 8, Hoang Quoc Viet Street Cau Giay District  HANOI Viet Nam</t>
  </si>
  <si>
    <t>YE</t>
  </si>
  <si>
    <t>http://www.ysmo.org/</t>
  </si>
  <si>
    <t>ZAF</t>
  </si>
  <si>
    <t>ZA</t>
  </si>
  <si>
    <t>http://www.sabs.co.za/sanc/</t>
  </si>
  <si>
    <t>TC 11</t>
  </si>
  <si>
    <t>Mr Sadhvir Bissoon</t>
  </si>
  <si>
    <t>Mr Johnson Marema</t>
  </si>
  <si>
    <t>c/o South African Bureau of Standards (SABS) Private Bag X191 0001 PRETORIA South Africa</t>
  </si>
  <si>
    <t>ZM</t>
  </si>
  <si>
    <t>http://www.zabs.org.zm/</t>
  </si>
  <si>
    <t>ZW</t>
  </si>
  <si>
    <t>http://www.saz.org.zw</t>
  </si>
  <si>
    <t>Country Name METRO</t>
  </si>
  <si>
    <t>Country Code  METRO</t>
  </si>
  <si>
    <t>CountAB_ISO_17025</t>
  </si>
  <si>
    <t>CountCB_ISO_17025</t>
  </si>
  <si>
    <t>Count_AO</t>
  </si>
  <si>
    <t>Status</t>
  </si>
  <si>
    <t>Status_BIPM</t>
  </si>
  <si>
    <t>RMO</t>
  </si>
  <si>
    <t>CCQM</t>
  </si>
  <si>
    <t>CCU</t>
  </si>
  <si>
    <t>CCT</t>
  </si>
  <si>
    <t>CCEM</t>
  </si>
  <si>
    <t>CCRI</t>
  </si>
  <si>
    <t>CCM</t>
  </si>
  <si>
    <t>CCAUV</t>
  </si>
  <si>
    <t>CCL</t>
  </si>
  <si>
    <t>CCPR</t>
  </si>
  <si>
    <t>CCTF</t>
  </si>
  <si>
    <t>AUV Total</t>
  </si>
  <si>
    <t>EM Total</t>
  </si>
  <si>
    <t>L Total</t>
  </si>
  <si>
    <t>M Total</t>
  </si>
  <si>
    <t>PR Total</t>
  </si>
  <si>
    <t>T Total</t>
  </si>
  <si>
    <t>TF Total</t>
  </si>
  <si>
    <t>QM Total</t>
  </si>
  <si>
    <t>RI Total</t>
  </si>
  <si>
    <t>Total by country for all metrology areas</t>
  </si>
  <si>
    <t>Key Comparisons</t>
  </si>
  <si>
    <t>Supplementary Comp</t>
  </si>
  <si>
    <t>AFG</t>
  </si>
  <si>
    <t>AGO</t>
  </si>
  <si>
    <t>A</t>
  </si>
  <si>
    <t>Associate of the CGPM</t>
  </si>
  <si>
    <t>EURAMET</t>
  </si>
  <si>
    <t>AND</t>
  </si>
  <si>
    <t>MS</t>
  </si>
  <si>
    <t>Member State</t>
  </si>
  <si>
    <t>GULFMET</t>
  </si>
  <si>
    <t>SIM</t>
  </si>
  <si>
    <t>Observer</t>
  </si>
  <si>
    <t>Member</t>
  </si>
  <si>
    <t>ARM</t>
  </si>
  <si>
    <t>ATG</t>
  </si>
  <si>
    <t>APMP</t>
  </si>
  <si>
    <t>AZE</t>
  </si>
  <si>
    <t>COOMET</t>
  </si>
  <si>
    <t>BDI</t>
  </si>
  <si>
    <t>BEN</t>
  </si>
  <si>
    <t>BFA</t>
  </si>
  <si>
    <t>Bahrain, Kingdom of</t>
  </si>
  <si>
    <t>BLZ</t>
  </si>
  <si>
    <t>BOL</t>
  </si>
  <si>
    <t>BRB</t>
  </si>
  <si>
    <t>BRN</t>
  </si>
  <si>
    <t>BTN</t>
  </si>
  <si>
    <t>BWA</t>
  </si>
  <si>
    <t>AFRIMETS</t>
  </si>
  <si>
    <t>Côte d’Ivoire</t>
  </si>
  <si>
    <t>CMR</t>
  </si>
  <si>
    <t>COM</t>
  </si>
  <si>
    <t>CPV</t>
  </si>
  <si>
    <t>CRI</t>
  </si>
  <si>
    <t>CUB</t>
  </si>
  <si>
    <t>DJI</t>
  </si>
  <si>
    <t>DMA</t>
  </si>
  <si>
    <t>ECU</t>
  </si>
  <si>
    <t>FJI</t>
  </si>
  <si>
    <t>GAB</t>
  </si>
  <si>
    <t>GIN</t>
  </si>
  <si>
    <t>GNB</t>
  </si>
  <si>
    <t>GNQ</t>
  </si>
  <si>
    <t>GRD</t>
  </si>
  <si>
    <t>GTM</t>
  </si>
  <si>
    <t>GUY</t>
  </si>
  <si>
    <t>Hong Kong, China</t>
  </si>
  <si>
    <t>HKG</t>
  </si>
  <si>
    <t>HND</t>
  </si>
  <si>
    <t>HTI</t>
  </si>
  <si>
    <t>N/A</t>
  </si>
  <si>
    <t>JAM</t>
  </si>
  <si>
    <t>Kyrgyz Republic</t>
  </si>
  <si>
    <t>KGZ</t>
  </si>
  <si>
    <t>KHM</t>
  </si>
  <si>
    <t>KNA</t>
  </si>
  <si>
    <t>Kuwait, the State of</t>
  </si>
  <si>
    <t>Lao People’s Democratic Republic</t>
  </si>
  <si>
    <t>Lebanese Republic</t>
  </si>
  <si>
    <t>LBN</t>
  </si>
  <si>
    <t>LBR</t>
  </si>
  <si>
    <t>LBY</t>
  </si>
  <si>
    <t>LCA</t>
  </si>
  <si>
    <t>LIE</t>
  </si>
  <si>
    <t>LSO</t>
  </si>
  <si>
    <t>Macao, China</t>
  </si>
  <si>
    <t>MAC</t>
  </si>
  <si>
    <t>MDG</t>
  </si>
  <si>
    <t>MDV</t>
  </si>
  <si>
    <t>MLI</t>
  </si>
  <si>
    <t>MMR</t>
  </si>
  <si>
    <t>MNG</t>
  </si>
  <si>
    <t>MOZ</t>
  </si>
  <si>
    <t>MRT</t>
  </si>
  <si>
    <t>MUS</t>
  </si>
  <si>
    <t>MWI</t>
  </si>
  <si>
    <t>NAM</t>
  </si>
  <si>
    <t>NIC</t>
  </si>
  <si>
    <t>NPL</t>
  </si>
  <si>
    <t>PAN</t>
  </si>
  <si>
    <t>PNG</t>
  </si>
  <si>
    <t>PRY</t>
  </si>
  <si>
    <t>Palestinian Territories</t>
  </si>
  <si>
    <t>PSE</t>
  </si>
  <si>
    <t>RWA</t>
  </si>
  <si>
    <t>Saudi Arabia, Kingdom of</t>
  </si>
  <si>
    <t>SEN</t>
  </si>
  <si>
    <t>SLB</t>
  </si>
  <si>
    <t>SLE</t>
  </si>
  <si>
    <t>SLV</t>
  </si>
  <si>
    <t>SOM</t>
  </si>
  <si>
    <t>South Sudan</t>
  </si>
  <si>
    <t>SSD</t>
  </si>
  <si>
    <t>SUR</t>
  </si>
  <si>
    <t>Slovak Republic</t>
  </si>
  <si>
    <t>Eswatini</t>
  </si>
  <si>
    <t>SWZ</t>
  </si>
  <si>
    <t>SYC</t>
  </si>
  <si>
    <t>SYR</t>
  </si>
  <si>
    <t>TCD</t>
  </si>
  <si>
    <t>TGO</t>
  </si>
  <si>
    <t>TJK</t>
  </si>
  <si>
    <t>TLS</t>
  </si>
  <si>
    <t>TON</t>
  </si>
  <si>
    <t>TTO</t>
  </si>
  <si>
    <t>Taiwan (Province of China)</t>
  </si>
  <si>
    <t>TZA</t>
  </si>
  <si>
    <t>URY</t>
  </si>
  <si>
    <t>VCT</t>
  </si>
  <si>
    <t>Venezuela, Bolivarian Republic of</t>
  </si>
  <si>
    <t>VEN</t>
  </si>
  <si>
    <t>VUT</t>
  </si>
  <si>
    <t>WSM</t>
  </si>
  <si>
    <t>Kosovo</t>
  </si>
  <si>
    <t>XKX</t>
  </si>
  <si>
    <t>YEM</t>
  </si>
  <si>
    <t>ZMB</t>
  </si>
  <si>
    <t>ZWE</t>
  </si>
  <si>
    <t>country_cd_file</t>
  </si>
  <si>
    <t>AO_acronym_file</t>
  </si>
  <si>
    <t>Accreditation Body Acronym</t>
  </si>
  <si>
    <t>Accreditation Body Name</t>
  </si>
  <si>
    <t>Active Since</t>
  </si>
  <si>
    <t>Multieconomy</t>
  </si>
  <si>
    <t>ILAC</t>
  </si>
  <si>
    <t>IAF</t>
  </si>
  <si>
    <t>AFRAC</t>
  </si>
  <si>
    <t>APAC</t>
  </si>
  <si>
    <t>ARAC</t>
  </si>
  <si>
    <t>EA</t>
  </si>
  <si>
    <t>IAAC</t>
  </si>
  <si>
    <t>SADCA</t>
  </si>
  <si>
    <t xml:space="preserve"> ISO/IEC 17065</t>
  </si>
  <si>
    <t>ISO/IEC 17021</t>
  </si>
  <si>
    <t>ISO/IEC 17024</t>
  </si>
  <si>
    <t>ISO/IEC 17029</t>
  </si>
  <si>
    <t>ISO 14065</t>
  </si>
  <si>
    <t>ISO/IEC 17025 (Testing)</t>
  </si>
  <si>
    <t>ISO 15189</t>
  </si>
  <si>
    <t>ISO/IEC 17025 (Calibration)</t>
  </si>
  <si>
    <t>ISO/IEC 17020</t>
  </si>
  <si>
    <t>ISO/IEC 17043</t>
  </si>
  <si>
    <t>ISO/IEC 17034</t>
  </si>
  <si>
    <t>ISO 20387</t>
  </si>
  <si>
    <t>ISO 22000(FSMS)</t>
  </si>
  <si>
    <t>ISO 9001 (QMS)</t>
  </si>
  <si>
    <t>ISO 14001 (EMS)</t>
  </si>
  <si>
    <t>ISO/IEC 27001 (ISMS)</t>
  </si>
  <si>
    <t>ISO 50001(EnMS)</t>
  </si>
  <si>
    <t>ISO 13485 (MDMS)</t>
  </si>
  <si>
    <t>ISO 45001 (OH&amp;SMS)</t>
  </si>
  <si>
    <t>FAMI-QS Certification Scheme Code</t>
  </si>
  <si>
    <t>Global G.A.P. IFA CPCCs</t>
  </si>
  <si>
    <t>File Paths-1</t>
  </si>
  <si>
    <t>DPA</t>
  </si>
  <si>
    <t>General Directorate of Accreditation</t>
  </si>
  <si>
    <t>2004-08-03</t>
  </si>
  <si>
    <t>FULL MEMBERS (MRA SIGNATORIES)</t>
  </si>
  <si>
    <t>IAF Multilateral Recognition Agreement (MLA)</t>
  </si>
  <si>
    <t>Does not apply</t>
  </si>
  <si>
    <t>GQII2023_ACData_ALB_DPA.xlsx</t>
  </si>
  <si>
    <t>EIAC</t>
  </si>
  <si>
    <t>Emirates International Accreditation Centre</t>
  </si>
  <si>
    <t>2005-05-10</t>
  </si>
  <si>
    <t>MLA/MRA Signatory</t>
  </si>
  <si>
    <t>GQII2023_ACData_ARE_EIAC.xlsx</t>
  </si>
  <si>
    <t>OAA</t>
  </si>
  <si>
    <t>Organismo Argentino de Acreditacion</t>
  </si>
  <si>
    <t>GQII2023_ACData_ARG_OAA.xlsx</t>
  </si>
  <si>
    <t>ANAB-AR</t>
  </si>
  <si>
    <t>ARMNAB</t>
  </si>
  <si>
    <t>National accreditation body</t>
  </si>
  <si>
    <t>2012-08-01</t>
  </si>
  <si>
    <t>Member - Other Status</t>
  </si>
  <si>
    <t>GQII2023_ACData_ARM_ANAB-AR.xlsx</t>
  </si>
  <si>
    <t>JAZANS</t>
  </si>
  <si>
    <t>JASANZ-AUS</t>
  </si>
  <si>
    <t>Joint Accreditation System of Australia and New Zealand</t>
  </si>
  <si>
    <t>1991-10-30</t>
  </si>
  <si>
    <t>GQII2023_ACData_AUS_JAZANS.xlsx</t>
  </si>
  <si>
    <t>NATA</t>
  </si>
  <si>
    <t>National Association of Testing Authorities</t>
  </si>
  <si>
    <t>1947-02-07</t>
  </si>
  <si>
    <t>GQII2023_ACData_AUS_NATA.xlsx</t>
  </si>
  <si>
    <t>AA</t>
  </si>
  <si>
    <t>Akkreditierung Austria</t>
  </si>
  <si>
    <t>GQII2023_ACDATA_AUT_AA.xlsx</t>
  </si>
  <si>
    <t>AZAK</t>
  </si>
  <si>
    <t>Azerbaijan Accreditation Center</t>
  </si>
  <si>
    <t>2017-02-10</t>
  </si>
  <si>
    <t>ASSOCIATES</t>
  </si>
  <si>
    <t>GQII2023_ACData_AZE_AZAK.xlsx</t>
  </si>
  <si>
    <t>BELAC</t>
  </si>
  <si>
    <t>Belgian Accreditation Council</t>
  </si>
  <si>
    <t>2006-08-01</t>
  </si>
  <si>
    <t>GQII2023_ACDATA_BEL_BELAC.xlsx</t>
  </si>
  <si>
    <t>BAB</t>
  </si>
  <si>
    <t>Bangladesh Accreditation Board</t>
  </si>
  <si>
    <t>2006-01-01</t>
  </si>
  <si>
    <t>GQII2023_ACDATA_BGD_BAB.xlsx</t>
  </si>
  <si>
    <t>BAS</t>
  </si>
  <si>
    <t>EA BAS</t>
  </si>
  <si>
    <t>Executive Agency "Bulgarian Accreditation Service"</t>
  </si>
  <si>
    <t>1998-11-23</t>
  </si>
  <si>
    <t>GQII2023_ACData_BGR_BAS.xlsx</t>
  </si>
  <si>
    <t>BATA</t>
  </si>
  <si>
    <t>Institute for accreditation of Bosnia and Herzegovina (BATA)</t>
  </si>
  <si>
    <t>2002-05-24</t>
  </si>
  <si>
    <t>GQII2023_ACData_BIH_BATA.xlsx</t>
  </si>
  <si>
    <t>BSCA</t>
  </si>
  <si>
    <t>Belarusian State Centre for Accreditation</t>
  </si>
  <si>
    <t>2010-08-16</t>
  </si>
  <si>
    <t>GQII2023_ACData_BLR_BSCA.xlsx</t>
  </si>
  <si>
    <t>IBMETRO</t>
  </si>
  <si>
    <t>DTA IBMETRO</t>
  </si>
  <si>
    <t>Instituto Boliviano de Metrología (DTA-IBMETRO)</t>
  </si>
  <si>
    <t>2005-07-14</t>
  </si>
  <si>
    <t>GQII2023_ACData_BOL_IBMETRO.xlsx</t>
  </si>
  <si>
    <t>CGCRE</t>
  </si>
  <si>
    <t>General Coordination for Accreditation</t>
  </si>
  <si>
    <t>1973-12-11</t>
  </si>
  <si>
    <t>GQII2023_ACData_BRA_CGCRE.xlsx</t>
  </si>
  <si>
    <t>CALA</t>
  </si>
  <si>
    <t>1905-06-27</t>
  </si>
  <si>
    <t>ACD</t>
  </si>
  <si>
    <t>AC Diagnostics</t>
  </si>
  <si>
    <t>Accreditation Canada Diagnostics</t>
  </si>
  <si>
    <t>GQII2023_ACData_CAN_ACD.xlsx</t>
  </si>
  <si>
    <t>CAEQ</t>
  </si>
  <si>
    <t>Committee on Accreditation for Evaluation of Quality</t>
  </si>
  <si>
    <t>GQII2023_ACData_CAN_CAEQ.xlsx</t>
  </si>
  <si>
    <t>Standards Council of Canada (SCC)</t>
  </si>
  <si>
    <t>1970-01-01</t>
  </si>
  <si>
    <t>GQII2023_ACData_CAN_SCC.xlsx</t>
  </si>
  <si>
    <t>SAS</t>
  </si>
  <si>
    <t>Swiss Accreditation Service</t>
  </si>
  <si>
    <t>1996-07-01</t>
  </si>
  <si>
    <t>GQII2023_ACData_CHE_SAS.xlsx</t>
  </si>
  <si>
    <t>Instituto Nacional de Normalización</t>
  </si>
  <si>
    <t>1973-01-01</t>
  </si>
  <si>
    <t>GQII2023_ACData_CHL_INN.xlsx</t>
  </si>
  <si>
    <t>CNAS</t>
  </si>
  <si>
    <t>China National Accreditation Service for Conformity Assessment</t>
  </si>
  <si>
    <t>GQII2023_ACData_CHN_CNAS.xlsx</t>
  </si>
  <si>
    <t>ONAC</t>
  </si>
  <si>
    <t>Organismo Nacional de Acreditación de Colombia</t>
  </si>
  <si>
    <t>2008-12-01</t>
  </si>
  <si>
    <t>GQII2023_ACData_COL_ONAC.xlsx</t>
  </si>
  <si>
    <t>ECA</t>
  </si>
  <si>
    <t>Ente Costarricense de Acreditación</t>
  </si>
  <si>
    <t>2002-05-20</t>
  </si>
  <si>
    <t>GQII2023_ACData_CRI_ECA.xlsx</t>
  </si>
  <si>
    <t>ONARC</t>
  </si>
  <si>
    <t>Órgano Nacional de Acreditación de la República de Cuba</t>
  </si>
  <si>
    <t>1998-11-17</t>
  </si>
  <si>
    <t>GQII2023_ACData_CUB_ONARC.xlsx</t>
  </si>
  <si>
    <t>CYS-CYSAB</t>
  </si>
  <si>
    <t>Cyprus Organization for the Promotion of Quality</t>
  </si>
  <si>
    <t>2002-01-01</t>
  </si>
  <si>
    <t>GQII2023_ACDATA_CYP_CYS-CYSAB.xlsx</t>
  </si>
  <si>
    <t>CAI</t>
  </si>
  <si>
    <t>Czech Accreditation Institute</t>
  </si>
  <si>
    <t>1998-02-13</t>
  </si>
  <si>
    <t>GQII2023_ACData_CZE_CAI.xlsx</t>
  </si>
  <si>
    <t>DAKKS</t>
  </si>
  <si>
    <t>DAkkS</t>
  </si>
  <si>
    <t>Deutsche Akkreditierungsstelle - German Accreditation Body</t>
  </si>
  <si>
    <t>2010-01-01</t>
  </si>
  <si>
    <t>GQII2023_ACData_DEU_DAKKS.xlsx</t>
  </si>
  <si>
    <t>DANAK</t>
  </si>
  <si>
    <t>Danish Accreditation Fund</t>
  </si>
  <si>
    <t>1973-06-01</t>
  </si>
  <si>
    <t>GQII2023_ACDATA_DNK_DANAK.xlsx</t>
  </si>
  <si>
    <t>ODAC</t>
  </si>
  <si>
    <t>Organismo Dominicano de Acreditación</t>
  </si>
  <si>
    <t>2014-04-07</t>
  </si>
  <si>
    <t>GQII2023_ACData_DOM_ODAC.xlsx</t>
  </si>
  <si>
    <t>ALGERAC</t>
  </si>
  <si>
    <t>ALGERIEN ACCREDITATION BODY</t>
  </si>
  <si>
    <t>2005-12-06</t>
  </si>
  <si>
    <t>GQII2023_ACData_DZA_ALGERAC.xlsx</t>
  </si>
  <si>
    <t>SAE</t>
  </si>
  <si>
    <t>Servicio de Acreditación Ecuatoriano</t>
  </si>
  <si>
    <t>2007-02-22</t>
  </si>
  <si>
    <t>GQII2023_ACData_ECU_SAE.xlsx</t>
  </si>
  <si>
    <t>ENAC</t>
  </si>
  <si>
    <t>ENTIDAD NACIONAL DE ACREDITACION</t>
  </si>
  <si>
    <t>1995-07-12</t>
  </si>
  <si>
    <t>GQII2023_ACData_ESP_ENAC.xlsx</t>
  </si>
  <si>
    <t>EAK</t>
  </si>
  <si>
    <t>Estonian Accreditation Centre</t>
  </si>
  <si>
    <t>2000-01-04</t>
  </si>
  <si>
    <t>GQII2023_ACDATA_EST_EAK.xlsx</t>
  </si>
  <si>
    <t>EAS</t>
  </si>
  <si>
    <t>Ethiopian Accreditation Sevice</t>
  </si>
  <si>
    <t>2011-02-10</t>
  </si>
  <si>
    <t>Member MRA and MLA B27+B11</t>
  </si>
  <si>
    <t>Not Member</t>
  </si>
  <si>
    <t>GQII2023_ACData_ETH_EAS.xlsx</t>
  </si>
  <si>
    <t>FINAS</t>
  </si>
  <si>
    <t>Finnish Accreditation Service</t>
  </si>
  <si>
    <t>GQII2023_ACDATA_FIN_FINAS.xlsx</t>
  </si>
  <si>
    <t>COFRAC</t>
  </si>
  <si>
    <t>Comité français d'accréditation</t>
  </si>
  <si>
    <t>1994-05-04</t>
  </si>
  <si>
    <t>GQII2023_ACData_FRA_COFRAC.xlsx</t>
  </si>
  <si>
    <t>UKAS</t>
  </si>
  <si>
    <t>United Kingdom Accreditation Service</t>
  </si>
  <si>
    <t>1995-08-01</t>
  </si>
  <si>
    <t>GQII2023_ACData_GBR_UKAS.xlsx</t>
  </si>
  <si>
    <t>GAC</t>
  </si>
  <si>
    <t>Georgian Accreditation Center</t>
  </si>
  <si>
    <t>2005-11-15</t>
  </si>
  <si>
    <t>GQII2023_ACData_GEO_GAC.xlsx</t>
  </si>
  <si>
    <t>GHANAS</t>
  </si>
  <si>
    <t>GhaNAS</t>
  </si>
  <si>
    <t>Ghana National Accreditation Service</t>
  </si>
  <si>
    <t>2018-09-25</t>
  </si>
  <si>
    <t>Associate Membership</t>
  </si>
  <si>
    <t>GQII2023_ACData_GHA_GHANAS.xlsx</t>
  </si>
  <si>
    <t>ESYD</t>
  </si>
  <si>
    <t>Hellenic Accreditation System</t>
  </si>
  <si>
    <t>1998-09-17</t>
  </si>
  <si>
    <t>GQII2023_ACData_GRC_ESYD.xlsx</t>
  </si>
  <si>
    <t>OGA</t>
  </si>
  <si>
    <t>Oficina Guatemalteca de Acreditación</t>
  </si>
  <si>
    <t>2002-05-03</t>
  </si>
  <si>
    <t>GQII2023_ACData_GTM_OGA.xlsx</t>
  </si>
  <si>
    <t>HKAS</t>
  </si>
  <si>
    <t>Hong Kong Accreditation Service</t>
  </si>
  <si>
    <t>1985-05-20</t>
  </si>
  <si>
    <t>GQII2023_ACData_HKG_HKAS.xlsx</t>
  </si>
  <si>
    <t>OHA</t>
  </si>
  <si>
    <t>ORGANISMO HONDUREÑO DE ACREDITACION</t>
  </si>
  <si>
    <t>2014-12-01</t>
  </si>
  <si>
    <t>GQII2023_ACData_HND_OHA.xlsx</t>
  </si>
  <si>
    <t>NAH</t>
  </si>
  <si>
    <t>National Accreditation Authority</t>
  </si>
  <si>
    <t>GQII2023_ACDATA_HUN_NAH.xlsx</t>
  </si>
  <si>
    <t>KAN</t>
  </si>
  <si>
    <t>Komite Akreditasi Nasional</t>
  </si>
  <si>
    <t>1992-09-01</t>
  </si>
  <si>
    <t>GQII2023_ACData_IDN_KAN.xlsx</t>
  </si>
  <si>
    <t>NABCB</t>
  </si>
  <si>
    <t>National Accreditation Board for Certification Bodies</t>
  </si>
  <si>
    <t>2000-01-05</t>
  </si>
  <si>
    <t>GQII2023_ACData_IND_NABCB.xlsx</t>
  </si>
  <si>
    <t>NABL</t>
  </si>
  <si>
    <t>National Accreditation Board for Testing &amp;Calibration Laboratories</t>
  </si>
  <si>
    <t>GQII2023_ACData_IND_NABL.xlsx</t>
  </si>
  <si>
    <t>QAI</t>
  </si>
  <si>
    <t>QAI CLA</t>
  </si>
  <si>
    <t>Quality and Accreditation Institute, Centre for Laboratory Accreditation</t>
  </si>
  <si>
    <t>2017-08-15</t>
  </si>
  <si>
    <t>GQII2023_ACData_IND_QAI.xlsx</t>
  </si>
  <si>
    <t>INAB</t>
  </si>
  <si>
    <t>Irish National Accreditation Board</t>
  </si>
  <si>
    <t>1985-01-01</t>
  </si>
  <si>
    <t>GQII2023_ACDATA_IRL_INAB.xlsx</t>
  </si>
  <si>
    <t>IQAS</t>
  </si>
  <si>
    <t>Iraqi Accreditation System IQAS</t>
  </si>
  <si>
    <t>GQII2023_ACDATA_IRQ_IQAS.xlsx</t>
  </si>
  <si>
    <t>ISAC</t>
  </si>
  <si>
    <t>Icelandic Board for Technical Accreditation</t>
  </si>
  <si>
    <t>2003-01-01</t>
  </si>
  <si>
    <t>GQII2023_ACDATA_ISL_ISAC.xlsx</t>
  </si>
  <si>
    <t>ISRAC</t>
  </si>
  <si>
    <t>Israel Laboratory Accreditation Authority</t>
  </si>
  <si>
    <t>1997-04-27</t>
  </si>
  <si>
    <t>GQII2023_ACData_ISR_ISRAC.xlsx</t>
  </si>
  <si>
    <t>ACCREDIA</t>
  </si>
  <si>
    <t>ACCREDIA, l'Ente Italiano di accreditamento</t>
  </si>
  <si>
    <t>2009-06-05</t>
  </si>
  <si>
    <t>GQII2023_ACData_ITA_ACCREDIA.xlsx</t>
  </si>
  <si>
    <t>JANAAC</t>
  </si>
  <si>
    <t>Jamaica National Agency for Accreditation</t>
  </si>
  <si>
    <t>2008-01-09</t>
  </si>
  <si>
    <t>Observer Organisations</t>
  </si>
  <si>
    <t>GQII2023_ACData_JAM_JANAAC.xlsx</t>
  </si>
  <si>
    <t>JAS</t>
  </si>
  <si>
    <t>JAS-AU</t>
  </si>
  <si>
    <t>Jordanian Accreditation System - Accreditation Unit</t>
  </si>
  <si>
    <t>1905-06-19</t>
  </si>
  <si>
    <t>GQII2023_ACData_JOR_JAS.xlsx</t>
  </si>
  <si>
    <t>IAJAPAN</t>
  </si>
  <si>
    <t>IAJapan</t>
  </si>
  <si>
    <t>International Accreditation Japan</t>
  </si>
  <si>
    <t>GQII2023_ACData_JPN_IAJAPAN.xlsx</t>
  </si>
  <si>
    <t>ISMS</t>
  </si>
  <si>
    <t>ISMS-AC</t>
  </si>
  <si>
    <t>2018-04-01</t>
  </si>
  <si>
    <t>GQII2023_ACData_JPN_ISMS.xlsx</t>
  </si>
  <si>
    <t>ISMS Accreditation Center</t>
  </si>
  <si>
    <t>2001-04-01</t>
  </si>
  <si>
    <t>JAB</t>
  </si>
  <si>
    <t>Japan Accreditation Board</t>
  </si>
  <si>
    <t>1993-11-01</t>
  </si>
  <si>
    <t>GQII2023_ACData_JPN_JAB.xlsx</t>
  </si>
  <si>
    <t>JASaff</t>
  </si>
  <si>
    <t>Japan Accreditation Service for agriculture, forestry and fisheries</t>
  </si>
  <si>
    <t>GQII2023_ACData_JPN_JASaff.xlsx</t>
  </si>
  <si>
    <t>VLAC</t>
  </si>
  <si>
    <t>Voluntary Laboratory Accreditation Center Inc.</t>
  </si>
  <si>
    <t>1999-04-30</t>
  </si>
  <si>
    <t>GQII2023_ACData_JPN_VLAC.xlsx</t>
  </si>
  <si>
    <t>NCA-KAZ</t>
  </si>
  <si>
    <t>NCA</t>
  </si>
  <si>
    <t>National Center of Accreditation</t>
  </si>
  <si>
    <t>2000-08-09</t>
  </si>
  <si>
    <t>GQII2023_ACData_KAZ_NCA-KAZ.xlsx</t>
  </si>
  <si>
    <t>KENAS</t>
  </si>
  <si>
    <t>Kenya Accreditation Service</t>
  </si>
  <si>
    <t>2009-05-22</t>
  </si>
  <si>
    <t>GQII2023_ACData_KEN_KENAS.xlsx</t>
  </si>
  <si>
    <t>KCA</t>
  </si>
  <si>
    <t>The Kyrgyz Centre of Accreditation under the Ministry of Economy and Commerce of Kyrgyz Republic</t>
  </si>
  <si>
    <t>2007-04-12</t>
  </si>
  <si>
    <t>GQII2023_ACData_KGZ_KCA.xlsx</t>
  </si>
  <si>
    <t>CANC-DA</t>
  </si>
  <si>
    <t>Cambodia Accreditation National Council, Department of Accreditation (CANC-DA)</t>
  </si>
  <si>
    <t>GQII2023_ACDATA_KHM_CANC-DA.xlsx</t>
  </si>
  <si>
    <t>KAB</t>
  </si>
  <si>
    <t>Korea Accreditation Board</t>
  </si>
  <si>
    <t>1995-01-01</t>
  </si>
  <si>
    <t>GQII2023_ACDATA_KOR_KAB.xlsx</t>
  </si>
  <si>
    <t>KOLAS</t>
  </si>
  <si>
    <t>Korea Laboratory Accreditation Scheme</t>
  </si>
  <si>
    <t>1993-07-01</t>
  </si>
  <si>
    <t>GQII2023_ACData_KOR_KOLAS.xlsx</t>
  </si>
  <si>
    <t>COLIBAC</t>
  </si>
  <si>
    <t>Conseil Libanais d’Accréditation, COLIBAC</t>
  </si>
  <si>
    <t>GQII2023_ACDATA_LBN_COLIBAC.xlsx</t>
  </si>
  <si>
    <t>SLAB</t>
  </si>
  <si>
    <t>Sri Lanka Accreditation Board for Conformity Assessment</t>
  </si>
  <si>
    <t>GQII2023_ACData_LKA_SLAB.xlsx</t>
  </si>
  <si>
    <t>Lithuanian National Accreditation Bureau</t>
  </si>
  <si>
    <t>1998-02-06</t>
  </si>
  <si>
    <t>GQII2023_ACData_LTU_LA.xlsx</t>
  </si>
  <si>
    <t>OLAS</t>
  </si>
  <si>
    <t>Office Luxembourgeois d'Accréditation et de Surveillance</t>
  </si>
  <si>
    <t>2001-12-28</t>
  </si>
  <si>
    <t>LATAK</t>
  </si>
  <si>
    <t>State Agency "Latvian National Accreditation Bureau"</t>
  </si>
  <si>
    <t>1994-08-30</t>
  </si>
  <si>
    <t>GQII2023_ACData_LVA_LATAK.xlsx</t>
  </si>
  <si>
    <t>SEMAC</t>
  </si>
  <si>
    <t>Moroccan Accreditation Service</t>
  </si>
  <si>
    <t>2001-01-01</t>
  </si>
  <si>
    <t>GQII2023_ACDATA_MAR_SEMAC.xlsx</t>
  </si>
  <si>
    <t>MOLDAC</t>
  </si>
  <si>
    <t>National Accreditation Centre of the Republic of Moldova</t>
  </si>
  <si>
    <t>1992-07-13</t>
  </si>
  <si>
    <t>GQII2023_ACData_MDA_MOLDAC.xlsx</t>
  </si>
  <si>
    <t>EMA</t>
  </si>
  <si>
    <t>ema</t>
  </si>
  <si>
    <t>entidad mexicana de acreditación, a.c.</t>
  </si>
  <si>
    <t>1999-01-15</t>
  </si>
  <si>
    <t>GQII2023_ACData_MEX_EMA.xlsx</t>
  </si>
  <si>
    <t>MAAC</t>
  </si>
  <si>
    <t>Mexicana de Acreditación (MAAC)</t>
  </si>
  <si>
    <t>2020-05-06</t>
  </si>
  <si>
    <t>GQII2023_ACDATA_MEX_MAAC.xlsx</t>
  </si>
  <si>
    <t>SIAAC</t>
  </si>
  <si>
    <t>Sociedad Internacional de Acreditación (SIAAC)</t>
  </si>
  <si>
    <t>2022-03-21</t>
  </si>
  <si>
    <t>GQII2023_ACDATA_MEX_SIAAC.xlsx</t>
  </si>
  <si>
    <t>IARNM</t>
  </si>
  <si>
    <t>Institute for Accreditation of the Republic of North Macedonia</t>
  </si>
  <si>
    <t>GQII2023_ACDATA_MKD_IARNM.xlsx</t>
  </si>
  <si>
    <t>MNAB</t>
  </si>
  <si>
    <t>NAB – MALTA</t>
  </si>
  <si>
    <t>National Accreditation Board – Malta</t>
  </si>
  <si>
    <t>GQII2023_ACDATA_MLT_MNAB.xlsx</t>
  </si>
  <si>
    <t>ATCG</t>
  </si>
  <si>
    <t>Accreditation Body of Montenegro</t>
  </si>
  <si>
    <t>2007-03-29</t>
  </si>
  <si>
    <t>GQII2023_ACDATA_MNE_ATCG.xlsx</t>
  </si>
  <si>
    <t>MNAS</t>
  </si>
  <si>
    <t>Mongolian National Authority for Accreditation</t>
  </si>
  <si>
    <t>2020-08-13</t>
  </si>
  <si>
    <t>GQII2023_ACData_MNG_MNAS.xlsx</t>
  </si>
  <si>
    <t>MAURITAS</t>
  </si>
  <si>
    <t>Mauritius Accreditation Service</t>
  </si>
  <si>
    <t>1998-12-15</t>
  </si>
  <si>
    <t>GQII2023_ACData_MUS_MAURITAS.xlsx</t>
  </si>
  <si>
    <t>DSM (STANDARDS MALAYSIA)</t>
  </si>
  <si>
    <t>DEPARTMENT OF STANDARDS MALAYSIA</t>
  </si>
  <si>
    <t>1996-08-28</t>
  </si>
  <si>
    <t>GQII2023_ACData_MYS_DSM.xlsx</t>
  </si>
  <si>
    <t>NINAS</t>
  </si>
  <si>
    <t>NiNAS</t>
  </si>
  <si>
    <t>Nigeria National Accreditation System</t>
  </si>
  <si>
    <t>2015-05-06</t>
  </si>
  <si>
    <t>GQII2023_ACData_NGA_NINAS.xlsx</t>
  </si>
  <si>
    <t>ONA</t>
  </si>
  <si>
    <t>Oficina Nacional de Acreditación</t>
  </si>
  <si>
    <t>2000-01-01</t>
  </si>
  <si>
    <t>GQII2023_ACDATA_NIC_ONA.xlsx</t>
  </si>
  <si>
    <t>RVA</t>
  </si>
  <si>
    <t>RvA</t>
  </si>
  <si>
    <t>Raad voor Accreditatie</t>
  </si>
  <si>
    <t>1995-09-14</t>
  </si>
  <si>
    <t>GQII2023_ACData_NLD_RVA.xlsx</t>
  </si>
  <si>
    <t>Norsk akkreditering</t>
  </si>
  <si>
    <t>2004-01-01</t>
  </si>
  <si>
    <t>GQII2023_ACDATA_NOR_NA.xlsx</t>
  </si>
  <si>
    <t>AERSSC</t>
  </si>
  <si>
    <t>Accreditation Education Research &amp; Scientic Service Center</t>
  </si>
  <si>
    <t>GQII2023_ACData_NPL_AERSSC.xlsx</t>
  </si>
  <si>
    <t>PNAC</t>
  </si>
  <si>
    <t>Pakistan National Accreditation Council</t>
  </si>
  <si>
    <t>GQII2023_ACData_PAK_PNAC.xlsx</t>
  </si>
  <si>
    <t>CNA</t>
  </si>
  <si>
    <t>Consejo Nacional de Acreditación</t>
  </si>
  <si>
    <t>1997-07-15</t>
  </si>
  <si>
    <t>GQII2023_ACData_PAN_CNA.xlsx</t>
  </si>
  <si>
    <t>INSTITUTO NACIONAL DE CALIDAD</t>
  </si>
  <si>
    <t>2015-07-11</t>
  </si>
  <si>
    <t>GQII2023_ACData_PER_INACAL.xlsx</t>
  </si>
  <si>
    <t>PAB</t>
  </si>
  <si>
    <t>Philippine Accreditation Bureau</t>
  </si>
  <si>
    <t>GQII2023_ACData_PHL_PAB.xlsx</t>
  </si>
  <si>
    <t>PCA</t>
  </si>
  <si>
    <t>Polish Centre for Accreditation</t>
  </si>
  <si>
    <t>GQII2023_ACData_POL_PCA.xlsx</t>
  </si>
  <si>
    <t>IPAC</t>
  </si>
  <si>
    <t>Instituto Português de Acreditação</t>
  </si>
  <si>
    <t>2004-05-31</t>
  </si>
  <si>
    <t>GQII2023_ACDATA_PRT_IPAC.xlsx</t>
  </si>
  <si>
    <t>Organismo Nacional de Acreditación</t>
  </si>
  <si>
    <t>1998-06-20</t>
  </si>
  <si>
    <t>GQII2023_ACData_PRY_ONA.xlsx</t>
  </si>
  <si>
    <t>PALAC</t>
  </si>
  <si>
    <t>Palestinian Accreditation Unit</t>
  </si>
  <si>
    <t>1997-01-16</t>
  </si>
  <si>
    <t>GQII2023_ACData_PSE_PALAC.xlsx</t>
  </si>
  <si>
    <t>ACC</t>
  </si>
  <si>
    <t>AAC 'Analitica'</t>
  </si>
  <si>
    <t>Association of Analitical Centers 'Analitica'</t>
  </si>
  <si>
    <t>1991-01-01</t>
  </si>
  <si>
    <t>GQII2023_ACData_RUS_ACC.xlsx</t>
  </si>
  <si>
    <t>SAAC</t>
  </si>
  <si>
    <t>Saudi Accreditation Center</t>
  </si>
  <si>
    <t>2020-08-11</t>
  </si>
  <si>
    <t>GQII2023_ACData_SAU_SAC.xlsx</t>
  </si>
  <si>
    <t>Singapore Accreditation Council</t>
  </si>
  <si>
    <t>1996-10-24</t>
  </si>
  <si>
    <t>GQII2023_ACDATA_SGP_SAC.xlsx</t>
  </si>
  <si>
    <t>OSA</t>
  </si>
  <si>
    <t>Organismo Salvadoreño de Acreditación</t>
  </si>
  <si>
    <t>2011-07-21</t>
  </si>
  <si>
    <t>GQII2023_ACData_SLV_OSA.xlsx</t>
  </si>
  <si>
    <t>ATS</t>
  </si>
  <si>
    <t>Accreditation Body of Serbia</t>
  </si>
  <si>
    <t>2000-06-28</t>
  </si>
  <si>
    <t>GQII2023_ACDATA_SRB_ATS.xlsx</t>
  </si>
  <si>
    <t>SNAS</t>
  </si>
  <si>
    <t>Slovak National Accreditation Service</t>
  </si>
  <si>
    <t>1999-01-01</t>
  </si>
  <si>
    <t>GQII2023_ACData_SVK_SNAS.xlsx</t>
  </si>
  <si>
    <t>Slovenian Accreditation</t>
  </si>
  <si>
    <t>GQII2023_ACDATA_SVN_SA.xlsx</t>
  </si>
  <si>
    <t>SWEDAC</t>
  </si>
  <si>
    <t>Swedish Board for Accreditation and Conformity Assessment</t>
  </si>
  <si>
    <t>1989-07-01</t>
  </si>
  <si>
    <t>GQII2023_ACData_SWE_SWEDAC .xlsx</t>
  </si>
  <si>
    <t>ACSF</t>
  </si>
  <si>
    <t>National Bureau of Agricultural Commodity and Food Standards</t>
  </si>
  <si>
    <t>2022-06-10</t>
  </si>
  <si>
    <t>GQII2023_ACData_THA_ACSF.xlsx</t>
  </si>
  <si>
    <t>NSC-TISI</t>
  </si>
  <si>
    <t>National Standardization Council</t>
  </si>
  <si>
    <t>2001-11-03</t>
  </si>
  <si>
    <t>GQII2023_ACData_THA_NSC-TISI.xlsx</t>
  </si>
  <si>
    <t>THA BLA-DSS</t>
  </si>
  <si>
    <t>BLA-DSS</t>
  </si>
  <si>
    <t>Bureau of Laboratory Accreditation, Department of Science Service</t>
  </si>
  <si>
    <t>2006-08-23</t>
  </si>
  <si>
    <t>GQII2023_ACData_THA BLA-DSS.xlsx</t>
  </si>
  <si>
    <t>THA BLQS-DMSc</t>
  </si>
  <si>
    <t>BLQS-DMSc</t>
  </si>
  <si>
    <t>Bureau of Laboratory Quality Standards, Department of Medical Sciences</t>
  </si>
  <si>
    <t>2003-04-04</t>
  </si>
  <si>
    <t>GQII2023_ACData_THA BLQS-DMSc.xlsx</t>
  </si>
  <si>
    <t>National Center for Accreditation</t>
  </si>
  <si>
    <t>GQII2023_ACDATA_TJK_NCA.xlsx</t>
  </si>
  <si>
    <t>TTLABS</t>
  </si>
  <si>
    <t>Trinidad and Tobago Laboratory Accreditation Service</t>
  </si>
  <si>
    <t>2004-10-01</t>
  </si>
  <si>
    <t>GQII2023_ACData_TTO_TTLABS.xlsx</t>
  </si>
  <si>
    <t>TUNAC</t>
  </si>
  <si>
    <t>Tunisian Accreditation Council</t>
  </si>
  <si>
    <t>1994-06-14</t>
  </si>
  <si>
    <t>GQII2023_ACData_TUN_TUNAC.xlsx</t>
  </si>
  <si>
    <t>TURKAK</t>
  </si>
  <si>
    <t>Turkish Accreditation Agency</t>
  </si>
  <si>
    <t>1999-11-01</t>
  </si>
  <si>
    <t>GQII2023_ACData_TUR_TURKAK.xlsx</t>
  </si>
  <si>
    <t>TAF</t>
  </si>
  <si>
    <t>Taiwan Accreditation Foundation</t>
  </si>
  <si>
    <t>2003-09-17</t>
  </si>
  <si>
    <t>GQII2023_ACData_TWN_TAF.xlsx</t>
  </si>
  <si>
    <t>NAAU</t>
  </si>
  <si>
    <t>National Accreditation Agency of Ukraine</t>
  </si>
  <si>
    <t>2002-01-04</t>
  </si>
  <si>
    <t>GQII2023_ACData_UKR_NAAU.xlsx</t>
  </si>
  <si>
    <t>OUA</t>
  </si>
  <si>
    <t>Organismo Uruguayo de Acreditacion</t>
  </si>
  <si>
    <t>GQII2023_ACData_URY_OUA .xlsx</t>
  </si>
  <si>
    <t>A2LA</t>
  </si>
  <si>
    <t>American Association for Laboratory Accreditation</t>
  </si>
  <si>
    <t>1978-01-07</t>
  </si>
  <si>
    <t>GQII2023_ACData_USA_A2LA.xlsx</t>
  </si>
  <si>
    <t>AIHA</t>
  </si>
  <si>
    <t>AIHA-LAP</t>
  </si>
  <si>
    <t>AIHA Laboratory Accreditation Programs</t>
  </si>
  <si>
    <t>2008-11-01</t>
  </si>
  <si>
    <t>GQII2023_ACData_USA_AIHA.xlsx</t>
  </si>
  <si>
    <t>IAS</t>
  </si>
  <si>
    <t>International Accreditation Service</t>
  </si>
  <si>
    <t>GQII2023_ACData_USA_IAS.xlsx</t>
  </si>
  <si>
    <t>IOAS</t>
  </si>
  <si>
    <t>IOAS Inc</t>
  </si>
  <si>
    <t>1997-02-15</t>
  </si>
  <si>
    <t>GQII2023_ACData_USA_IOAS.xlsx</t>
  </si>
  <si>
    <t>NAB</t>
  </si>
  <si>
    <t>ANSI NAB</t>
  </si>
  <si>
    <t>ANSI National Accreditation Board</t>
  </si>
  <si>
    <t>1918-10-19</t>
  </si>
  <si>
    <t>GQII2023_ACData_USA_ANSI_NAB.xlsx</t>
  </si>
  <si>
    <t>NVLAP</t>
  </si>
  <si>
    <t>National Voluntary Laboratory Accreditation Program (NVLAP)</t>
  </si>
  <si>
    <t>1905-05-30</t>
  </si>
  <si>
    <t>GQII2023_ACData_USA_NVLAP.xlsx</t>
  </si>
  <si>
    <t>PJLA</t>
  </si>
  <si>
    <t>Perry Johnson Laboratory Accreditation, Inc.</t>
  </si>
  <si>
    <t>1999-01-11</t>
  </si>
  <si>
    <t>GQII2023_ACData_USA_PJLA.xlsx</t>
  </si>
  <si>
    <t>UAF</t>
  </si>
  <si>
    <t>United Accreditation Foundation</t>
  </si>
  <si>
    <t>2016-01-01</t>
  </si>
  <si>
    <t>GQII2023_ACData_USA_UAF.xlsx</t>
  </si>
  <si>
    <t>OZAKK</t>
  </si>
  <si>
    <t>O'ZAKK</t>
  </si>
  <si>
    <t>Uzbek Center for Accreditation</t>
  </si>
  <si>
    <t>2018-04-11</t>
  </si>
  <si>
    <t>GQII2023_ACData_UZB_OZAKK.xlsx</t>
  </si>
  <si>
    <t>SENCAMER</t>
  </si>
  <si>
    <t>Servicio Autónomo de Normalización y Certificación de Calidad (SENORCA-SENCAMER)</t>
  </si>
  <si>
    <t>GQII2023_ACDATA_VEN_SENCAMER.xlsx</t>
  </si>
  <si>
    <t>AOSC</t>
  </si>
  <si>
    <t>Văn phòng Công nhận năng lực đánh giá sự phù hợp về tiêu chuẩn chất lượng</t>
  </si>
  <si>
    <t>2014-10-29</t>
  </si>
  <si>
    <t>BoA</t>
  </si>
  <si>
    <t>Bureau of Accreditation</t>
  </si>
  <si>
    <t>1995-10-11</t>
  </si>
  <si>
    <t>VACI</t>
  </si>
  <si>
    <t>Vietnam Institute of Accreditation</t>
  </si>
  <si>
    <t>2019-05-09</t>
  </si>
  <si>
    <t>DAK</t>
  </si>
  <si>
    <t>Kosovo General Accreditation Directorate</t>
  </si>
  <si>
    <t>2011-01-01</t>
  </si>
  <si>
    <t>SANAS</t>
  </si>
  <si>
    <t>South African National Accreditation System</t>
  </si>
  <si>
    <t>1996-01-17</t>
  </si>
  <si>
    <t>GQII2023_ACData_ZAF_SANAS.xlsx</t>
  </si>
  <si>
    <t>JASANZ</t>
  </si>
  <si>
    <t>JASANZ-NZL</t>
  </si>
  <si>
    <t>Joint Accreditation System of Australia and New Zealand (JAS-ANZ)</t>
  </si>
  <si>
    <t>GQII2023_ACData_AUS_JAZANS</t>
  </si>
  <si>
    <t>SADCAS</t>
  </si>
  <si>
    <t>SADCAS-AGO</t>
  </si>
  <si>
    <t>Southern African Development Community Accreditation Service</t>
  </si>
  <si>
    <t>GQII2023_ACData_SADCAS</t>
  </si>
  <si>
    <t>SADCAS-BWA</t>
  </si>
  <si>
    <t>SADCAS-COM</t>
  </si>
  <si>
    <t>SADCAS-COD</t>
  </si>
  <si>
    <t>SADCAS-SWZ</t>
  </si>
  <si>
    <t>SADCAS-LSO</t>
  </si>
  <si>
    <t>SADCAS-MDG</t>
  </si>
  <si>
    <t>SADCAS-MWI</t>
  </si>
  <si>
    <t>SADCAS-MOZ</t>
  </si>
  <si>
    <t>SADCAS-NAM</t>
  </si>
  <si>
    <t>SADCAS-SYC</t>
  </si>
  <si>
    <t>SADCAS-TZA</t>
  </si>
  <si>
    <t>SADCAS-ZMB</t>
  </si>
  <si>
    <t>SADCAS-ZWE</t>
  </si>
  <si>
    <t>GAC-BHR</t>
  </si>
  <si>
    <t>Gulf Cooperation Council Accreditation Center (GAC)</t>
  </si>
  <si>
    <t>GQII2023_ACData_GAC</t>
  </si>
  <si>
    <t>GAC-KWT</t>
  </si>
  <si>
    <t>GAC-OMN</t>
  </si>
  <si>
    <t>GAC-QAT</t>
  </si>
  <si>
    <t>GAC-SAU</t>
  </si>
  <si>
    <t>GAC-ARE</t>
  </si>
  <si>
    <t>GAC-YEM</t>
  </si>
  <si>
    <t>SOAC</t>
  </si>
  <si>
    <t>SOAC-BEN</t>
  </si>
  <si>
    <t>West African Accreditation System</t>
  </si>
  <si>
    <t>GQII2023_ACData_SOAC</t>
  </si>
  <si>
    <t>SOAC-BFA</t>
  </si>
  <si>
    <t>SOAC-CIV</t>
  </si>
  <si>
    <t>SOAC-GNB</t>
  </si>
  <si>
    <t>SOAC-MLI</t>
  </si>
  <si>
    <t>SOAC-NER</t>
  </si>
  <si>
    <t>SOAC-SEN</t>
  </si>
  <si>
    <t>SOAC-TGO</t>
  </si>
  <si>
    <t>Country_cd_origin_acc_bodies</t>
  </si>
  <si>
    <t>Origin_AO_acronym</t>
  </si>
  <si>
    <t>Destination_country</t>
  </si>
  <si>
    <t>CB - ISO/IEC 17025 - Calibration Laboratories</t>
  </si>
  <si>
    <t>CB - ISO/IEC 17025 - Testing Laboratories</t>
  </si>
  <si>
    <t>CB - ISO 15189 - Medical Laboratories</t>
  </si>
  <si>
    <t>CB - ISO/IEC 17020 - Inspection Bodies</t>
  </si>
  <si>
    <t>CB - ISO/IEC 17043 - Proficiency Testing</t>
  </si>
  <si>
    <t>CB - ISO  17034 - Reference Material</t>
  </si>
  <si>
    <t>ISO/IEC 17065 - Product Certification</t>
  </si>
  <si>
    <t>ISO/IEC 17021- MS Certification</t>
  </si>
  <si>
    <t>ISO/IEC 17024 - Person Certification</t>
  </si>
  <si>
    <t>ISO 14065 - Green House Validation</t>
  </si>
  <si>
    <t>ISO/IEC 17029- Validation &amp; Verification</t>
  </si>
  <si>
    <t>ISO 20387- Biobanking Facilities</t>
  </si>
  <si>
    <t>File Paths</t>
  </si>
  <si>
    <t>Country_Name</t>
  </si>
  <si>
    <t>Destination Country Code</t>
  </si>
  <si>
    <t>United Arab Emirates (the)</t>
  </si>
  <si>
    <t>United Kingdom of Great Britain and Northern Ireland (the)</t>
  </si>
  <si>
    <t>Korea (the Republic of)</t>
  </si>
  <si>
    <t>Taiwan (Province of China)</t>
  </si>
  <si>
    <t>United States of America (the)</t>
  </si>
  <si>
    <t>New Caledonia</t>
  </si>
  <si>
    <t>NCL</t>
  </si>
  <si>
    <t>Philippines (the)</t>
  </si>
  <si>
    <t>Netherlands (the)</t>
  </si>
  <si>
    <t>Congo (the)</t>
  </si>
  <si>
    <t>Lao People's Democratic Republic (the)</t>
  </si>
  <si>
    <t>Dominican Republic (the)</t>
  </si>
  <si>
    <t>Czechia</t>
  </si>
  <si>
    <t>Not yet accredited</t>
  </si>
  <si>
    <t>French Polynesia</t>
  </si>
  <si>
    <t>PYF</t>
  </si>
  <si>
    <t>Martinique</t>
  </si>
  <si>
    <t>MTQ</t>
  </si>
  <si>
    <t>MCO</t>
  </si>
  <si>
    <t>Réunion</t>
  </si>
  <si>
    <t>REU</t>
  </si>
  <si>
    <t>Taiwan</t>
  </si>
  <si>
    <t>Aruba</t>
  </si>
  <si>
    <t>ABW</t>
  </si>
  <si>
    <t>Russian Federation (the)</t>
  </si>
  <si>
    <t>SMR</t>
  </si>
  <si>
    <t>Gambia (the)</t>
  </si>
  <si>
    <t>Sudan (the)</t>
  </si>
  <si>
    <t>TKM</t>
  </si>
  <si>
    <t>Korea (the Democratic People's Republic of)</t>
  </si>
  <si>
    <t>Niger (the)</t>
  </si>
  <si>
    <t>Bonaire, Sint Eustatius and Saba</t>
  </si>
  <si>
    <t>BES</t>
  </si>
  <si>
    <t>Curaçao</t>
  </si>
  <si>
    <t>CUW</t>
  </si>
  <si>
    <t>Guam</t>
  </si>
  <si>
    <t>GUM</t>
  </si>
  <si>
    <t xml:space="preserve">SWEDAC </t>
  </si>
  <si>
    <t>Congo (the Democratic Republic of the)</t>
  </si>
  <si>
    <t>Cayman Islands (the)</t>
  </si>
  <si>
    <t>Northern Mariana Islands (the)</t>
  </si>
  <si>
    <t>MNP</t>
  </si>
  <si>
    <t>PRI</t>
  </si>
  <si>
    <t>Sint Maarten (Dutch part)</t>
  </si>
  <si>
    <t>SXM</t>
  </si>
  <si>
    <t>Virgin Islands (U.S.)</t>
  </si>
  <si>
    <t>VIR</t>
  </si>
  <si>
    <t>Greenland</t>
  </si>
  <si>
    <t>GRL</t>
  </si>
  <si>
    <t>FSM</t>
  </si>
  <si>
    <t>poland</t>
  </si>
  <si>
    <t>Turks and Caicos Islands (the)</t>
  </si>
  <si>
    <t>TCA</t>
  </si>
  <si>
    <t>The Global Quality Infraestructure Index (GQII) is based exclusively on freely accessible data published by institutions or cooperations of the quality infrastructure, therefore the data sets included in this document contains only public available data. The data has been either collected by the Global Quality Insfrastucture Index team or provided by international, regional and national organizations related to Quality Infrastructure around the world.</t>
  </si>
  <si>
    <t xml:space="preserve">The GQII is an initiative to research and disseminate data on Quality Infrastructure and works under is licensed under Attribution-ShareAlike 4.0 International. See latest GQII rankings and report at https://gqii.org/ </t>
  </si>
  <si>
    <t>If you need assistance, please contact us at gqii@mesopartner.com</t>
  </si>
  <si>
    <t>Indicators</t>
  </si>
  <si>
    <t>Country Code</t>
  </si>
  <si>
    <t>Population</t>
  </si>
  <si>
    <t xml:space="preserve">Imports of goods and services </t>
  </si>
  <si>
    <t>Exports of goods and services</t>
  </si>
  <si>
    <t>GDP per capita</t>
  </si>
  <si>
    <t>Listed domestic companies</t>
  </si>
  <si>
    <t>ECI</t>
  </si>
  <si>
    <t>CPI</t>
  </si>
  <si>
    <t>SDG</t>
  </si>
  <si>
    <t>Value</t>
  </si>
  <si>
    <t>Year</t>
  </si>
  <si>
    <t>Value (M)</t>
  </si>
  <si>
    <t>Index</t>
  </si>
  <si>
    <t>Rank</t>
  </si>
  <si>
    <t>JAZANS-AUS</t>
  </si>
  <si>
    <t>GQII2023_ACData_CAN_CALA.xlsx</t>
  </si>
  <si>
    <t>GQII2023_ACData_VNM_BoA.xlsx</t>
  </si>
  <si>
    <t>GQII2023_ACData_SOAC.xlsx</t>
  </si>
  <si>
    <t>GQII2023_ACData_SADCAS.xlsx</t>
  </si>
  <si>
    <t>GQII2023_ACData_GAC.xlsx</t>
  </si>
  <si>
    <t>GEOGAC</t>
  </si>
  <si>
    <t>EGAC</t>
  </si>
  <si>
    <t>Egyptian Accreditation Council (EGAC)</t>
  </si>
  <si>
    <t>GQII2023_ACData_EGY_EGAC.xlsx</t>
  </si>
  <si>
    <t>HAA</t>
  </si>
  <si>
    <t>Hrvatska akreditacijska agencija (Croatian Accreditation Agency)</t>
  </si>
  <si>
    <t>GQII2023_ACData_HRV_HAA.xlsx</t>
  </si>
  <si>
    <t>2015-01-01</t>
  </si>
  <si>
    <t>NACI</t>
  </si>
  <si>
    <t>National Accreditation Centre of Iran (NACI)</t>
  </si>
  <si>
    <t>GQII2023_ACDATA_IRN_NACI.xlsx</t>
  </si>
  <si>
    <t>GQII2023_ACData_LUX_OLAS.xlsx</t>
  </si>
  <si>
    <t>IANZ</t>
  </si>
  <si>
    <t>International Accreditation New Zealand</t>
  </si>
  <si>
    <t>GQII2023_ACData_NZL_IANZ.xlsx</t>
  </si>
  <si>
    <t>RENAR</t>
  </si>
  <si>
    <t>Romanian Accreditation Association</t>
  </si>
  <si>
    <t>GQII2023_ACData_ROU_RENAR.xlsx</t>
  </si>
  <si>
    <t>GQII2023_ACData_VNM_AOSC.xlsx</t>
  </si>
  <si>
    <t>GQII2023_ACData_VNM_VACI.xlsx</t>
  </si>
  <si>
    <t>GQII2023_ACData_XKX_DAK.xlsx</t>
  </si>
  <si>
    <t>Turkey</t>
  </si>
  <si>
    <t>GQII2023_ACData_NZL_IANZ</t>
  </si>
  <si>
    <t>Economy Name</t>
  </si>
  <si>
    <t>Economy Code</t>
  </si>
  <si>
    <t>GQII 2023</t>
  </si>
  <si>
    <t>GQII Rank 2023</t>
  </si>
  <si>
    <t>Public Data Set - GQII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</si>
</sst>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yyyy\-mm\-dd;@"/>
    <numFmt numFmtId="165" formatCode="0.0"/>
    <numFmt numFmtId="166" formatCode="yyyy\-mm\-dd"/>
    <numFmt numFmtId="167" formatCode="#,##0.0000;\-#,##0.0000"/>
  </numFmts>
  <fonts count="17" x14ac:knownFonts="1">
    <font>
      <sz val="11"/>
      <name val="Calibri"/>
    </font>
    <font>
      <sz val="12"/>
      <color theme="1"/>
      <name val="Calibri"/>
      <family val="2"/>
      <scheme val="minor"/>
    </font>
    <font>
      <sz val="11"/>
      <name val="Calibri"/>
      <family val="2"/>
    </font>
    <font>
      <b/>
      <sz val="11"/>
      <name val="Calibri"/>
      <family val="2"/>
    </font>
    <font>
      <sz val="11"/>
      <color theme="1"/>
      <name val="Calibri"/>
      <family val="2"/>
    </font>
    <font>
      <b/>
      <sz val="18"/>
      <color theme="1"/>
      <name val="Calibri"/>
      <family val="2"/>
      <scheme val="minor"/>
    </font>
    <font>
      <sz val="18"/>
      <color theme="1"/>
      <name val="Calibri"/>
      <family val="2"/>
      <scheme val="minor"/>
    </font>
    <font>
      <b/>
      <i/>
      <sz val="14"/>
      <color theme="1"/>
      <name val="Trebuchet MS"/>
      <family val="2"/>
    </font>
    <font>
      <sz val="17"/>
      <color theme="1"/>
      <name val="Calibri"/>
      <family val="2"/>
      <scheme val="minor"/>
    </font>
    <font>
      <sz val="14"/>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b/>
      <sz val="11"/>
      <color theme="1"/>
      <name val="Calibri"/>
      <family val="2"/>
    </font>
    <font>
      <u/>
      <sz val="11"/>
      <color theme="1"/>
      <name val="Calibri"/>
      <family val="2"/>
    </font>
    <font>
      <sz val="9"/>
      <color rgb="FF000000"/>
      <name val="Arial"/>
      <family val="2"/>
    </font>
    <font>
      <b/>
      <sz val="9"/>
      <color rgb="FF000000"/>
      <name val="Arial"/>
      <family val="2"/>
    </font>
  </fonts>
  <fills count="3">
    <fill>
      <patternFill patternType="none"/>
    </fill>
    <fill>
      <patternFill patternType="gray125"/>
    </fill>
    <fill>
      <patternFill patternType="solid">
        <fgColor theme="0" tint="-4.9989318521683403E-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s>
  <cellStyleXfs count="4">
    <xf numFmtId="0" fontId="0" fillId="0" borderId="0"/>
    <xf numFmtId="0" fontId="2" fillId="0" borderId="0"/>
    <xf numFmtId="0" fontId="1" fillId="0" borderId="0"/>
    <xf numFmtId="0" fontId="10" fillId="0" borderId="0"/>
  </cellStyleXfs>
  <cellXfs count="91">
    <xf numFmtId="0" fontId="0" fillId="0" borderId="0" xfId="0"/>
    <xf numFmtId="0" fontId="2" fillId="0" borderId="0" xfId="1"/>
    <xf numFmtId="0" fontId="1" fillId="2" borderId="0" xfId="2" applyFill="1"/>
    <xf numFmtId="0" fontId="1" fillId="2" borderId="0" xfId="2" applyFill="1" applyProtection="1">
      <protection locked="0"/>
    </xf>
    <xf numFmtId="0" fontId="5" fillId="2" borderId="0" xfId="2" applyFont="1" applyFill="1"/>
    <xf numFmtId="0" fontId="6" fillId="2" borderId="0" xfId="2" applyFont="1" applyFill="1"/>
    <xf numFmtId="0" fontId="9" fillId="2" borderId="0" xfId="2" applyFont="1" applyFill="1"/>
    <xf numFmtId="0" fontId="9" fillId="2" borderId="0" xfId="2" applyFont="1" applyFill="1" applyProtection="1">
      <protection locked="0"/>
    </xf>
    <xf numFmtId="0" fontId="10" fillId="0" borderId="0" xfId="3"/>
    <xf numFmtId="0" fontId="12" fillId="0" borderId="1" xfId="3" applyFont="1" applyBorder="1" applyAlignment="1">
      <alignment horizontal="center"/>
    </xf>
    <xf numFmtId="0" fontId="12" fillId="0" borderId="8" xfId="3" applyFont="1" applyBorder="1" applyAlignment="1">
      <alignment horizontal="center"/>
    </xf>
    <xf numFmtId="0" fontId="12" fillId="0" borderId="3" xfId="3" applyFont="1" applyBorder="1" applyAlignment="1">
      <alignment horizontal="center"/>
    </xf>
    <xf numFmtId="0" fontId="4" fillId="0" borderId="2" xfId="3" applyFont="1" applyBorder="1"/>
    <xf numFmtId="0" fontId="4" fillId="0" borderId="0" xfId="3" applyFont="1"/>
    <xf numFmtId="3" fontId="10" fillId="0" borderId="8" xfId="3" applyNumberFormat="1" applyBorder="1"/>
    <xf numFmtId="1" fontId="10" fillId="0" borderId="12" xfId="3" applyNumberFormat="1" applyBorder="1"/>
    <xf numFmtId="2" fontId="10" fillId="0" borderId="8" xfId="3" applyNumberFormat="1" applyBorder="1"/>
    <xf numFmtId="1" fontId="10" fillId="0" borderId="8" xfId="3" applyNumberFormat="1" applyBorder="1"/>
    <xf numFmtId="2" fontId="10" fillId="0" borderId="13" xfId="3" applyNumberFormat="1" applyBorder="1"/>
    <xf numFmtId="1" fontId="10" fillId="0" borderId="13" xfId="3" applyNumberFormat="1" applyBorder="1"/>
    <xf numFmtId="165" fontId="10" fillId="0" borderId="13" xfId="3" applyNumberFormat="1" applyBorder="1"/>
    <xf numFmtId="0" fontId="10" fillId="0" borderId="8" xfId="3" applyBorder="1"/>
    <xf numFmtId="0" fontId="10" fillId="0" borderId="13" xfId="3" applyBorder="1"/>
    <xf numFmtId="0" fontId="10" fillId="0" borderId="12" xfId="3" applyBorder="1"/>
    <xf numFmtId="165" fontId="10" fillId="0" borderId="8" xfId="3" applyNumberFormat="1" applyBorder="1"/>
    <xf numFmtId="3" fontId="10" fillId="0" borderId="14" xfId="3" applyNumberFormat="1" applyBorder="1"/>
    <xf numFmtId="1" fontId="10" fillId="0" borderId="0" xfId="3" applyNumberFormat="1"/>
    <xf numFmtId="2" fontId="10" fillId="0" borderId="14" xfId="3" applyNumberFormat="1" applyBorder="1"/>
    <xf numFmtId="1" fontId="10" fillId="0" borderId="14" xfId="3" applyNumberFormat="1" applyBorder="1"/>
    <xf numFmtId="2" fontId="10" fillId="0" borderId="2" xfId="3" applyNumberFormat="1" applyBorder="1"/>
    <xf numFmtId="1" fontId="10" fillId="0" borderId="2" xfId="3" applyNumberFormat="1" applyBorder="1"/>
    <xf numFmtId="165" fontId="10" fillId="0" borderId="2" xfId="3" applyNumberFormat="1" applyBorder="1"/>
    <xf numFmtId="0" fontId="10" fillId="0" borderId="14" xfId="3" applyBorder="1"/>
    <xf numFmtId="0" fontId="10" fillId="0" borderId="2" xfId="3" applyBorder="1"/>
    <xf numFmtId="165" fontId="10" fillId="0" borderId="14" xfId="3" applyNumberFormat="1" applyBorder="1"/>
    <xf numFmtId="0" fontId="4" fillId="0" borderId="2" xfId="3" applyFont="1" applyBorder="1" applyAlignment="1">
      <alignment vertical="top"/>
    </xf>
    <xf numFmtId="0" fontId="4" fillId="0" borderId="0" xfId="3" applyFont="1" applyAlignment="1">
      <alignment vertical="top"/>
    </xf>
    <xf numFmtId="0" fontId="4" fillId="0" borderId="2" xfId="3" applyFont="1" applyBorder="1" applyAlignment="1">
      <alignment vertical="center"/>
    </xf>
    <xf numFmtId="0" fontId="4" fillId="0" borderId="0" xfId="3" applyFont="1" applyAlignment="1">
      <alignment vertical="center"/>
    </xf>
    <xf numFmtId="0" fontId="4" fillId="0" borderId="5" xfId="3" applyFont="1" applyBorder="1"/>
    <xf numFmtId="0" fontId="4" fillId="0" borderId="6" xfId="3" applyFont="1" applyBorder="1"/>
    <xf numFmtId="3" fontId="10" fillId="0" borderId="11" xfId="3" applyNumberFormat="1" applyBorder="1"/>
    <xf numFmtId="1" fontId="10" fillId="0" borderId="6" xfId="3" applyNumberFormat="1" applyBorder="1"/>
    <xf numFmtId="2" fontId="10" fillId="0" borderId="11" xfId="3" applyNumberFormat="1" applyBorder="1"/>
    <xf numFmtId="1" fontId="10" fillId="0" borderId="11" xfId="3" applyNumberFormat="1" applyBorder="1"/>
    <xf numFmtId="2" fontId="10" fillId="0" borderId="5" xfId="3" applyNumberFormat="1" applyBorder="1"/>
    <xf numFmtId="1" fontId="10" fillId="0" borderId="5" xfId="3" applyNumberFormat="1" applyBorder="1"/>
    <xf numFmtId="165" fontId="10" fillId="0" borderId="5" xfId="3" applyNumberFormat="1" applyBorder="1"/>
    <xf numFmtId="0" fontId="10" fillId="0" borderId="11" xfId="3" applyBorder="1"/>
    <xf numFmtId="0" fontId="10" fillId="0" borderId="5" xfId="3" applyBorder="1"/>
    <xf numFmtId="0" fontId="10" fillId="0" borderId="6" xfId="3" applyBorder="1"/>
    <xf numFmtId="165" fontId="10" fillId="0" borderId="11" xfId="3" applyNumberFormat="1" applyBorder="1"/>
    <xf numFmtId="0" fontId="13" fillId="0" borderId="1" xfId="1" applyFont="1" applyBorder="1"/>
    <xf numFmtId="0" fontId="4" fillId="0" borderId="3" xfId="1" applyFont="1" applyBorder="1"/>
    <xf numFmtId="0" fontId="4" fillId="0" borderId="1" xfId="1" applyFont="1" applyBorder="1"/>
    <xf numFmtId="0" fontId="4" fillId="0" borderId="2" xfId="1" applyFont="1" applyBorder="1"/>
    <xf numFmtId="0" fontId="4" fillId="0" borderId="0" xfId="1" applyFont="1"/>
    <xf numFmtId="0" fontId="4" fillId="0" borderId="4" xfId="1" applyFont="1" applyBorder="1"/>
    <xf numFmtId="0" fontId="4" fillId="0" borderId="5" xfId="1" applyFont="1" applyBorder="1"/>
    <xf numFmtId="0" fontId="4" fillId="0" borderId="6" xfId="1" applyFont="1" applyBorder="1"/>
    <xf numFmtId="0" fontId="4" fillId="0" borderId="7" xfId="1" applyFont="1" applyBorder="1"/>
    <xf numFmtId="0" fontId="3" fillId="0" borderId="1" xfId="1" applyFont="1" applyBorder="1" applyAlignment="1">
      <alignment horizontal="center" vertical="center"/>
    </xf>
    <xf numFmtId="0" fontId="15" fillId="0" borderId="0" xfId="0" quotePrefix="1" applyFont="1" applyAlignment="1">
      <alignment horizontal="left" vertical="top"/>
    </xf>
    <xf numFmtId="167" fontId="15" fillId="0" borderId="0" xfId="0" applyNumberFormat="1" applyFont="1" applyAlignment="1">
      <alignment vertical="center"/>
    </xf>
    <xf numFmtId="3" fontId="15" fillId="0" borderId="0" xfId="0" applyNumberFormat="1" applyFont="1" applyAlignment="1">
      <alignment vertical="center"/>
    </xf>
    <xf numFmtId="0" fontId="16" fillId="0" borderId="0" xfId="0" quotePrefix="1" applyFont="1" applyAlignment="1">
      <alignment horizontal="left"/>
    </xf>
    <xf numFmtId="0" fontId="16" fillId="0" borderId="0" xfId="0" quotePrefix="1" applyFont="1" applyAlignment="1">
      <alignment horizontal="center"/>
    </xf>
    <xf numFmtId="0" fontId="7" fillId="2" borderId="0" xfId="2" applyFont="1" applyFill="1" applyAlignment="1">
      <alignment horizontal="left" wrapText="1"/>
    </xf>
    <xf numFmtId="0" fontId="8" fillId="2" borderId="0" xfId="2" applyFont="1" applyFill="1" applyAlignment="1">
      <alignment horizontal="left" vertical="top" wrapText="1"/>
    </xf>
    <xf numFmtId="0" fontId="3" fillId="0" borderId="1" xfId="1" applyFont="1" applyBorder="1" applyAlignment="1">
      <alignment horizontal="center"/>
    </xf>
    <xf numFmtId="0" fontId="3" fillId="0" borderId="2" xfId="1" applyFont="1" applyBorder="1" applyAlignment="1">
      <alignment horizontal="center"/>
    </xf>
    <xf numFmtId="0" fontId="3" fillId="0" borderId="0" xfId="1" applyFont="1" applyAlignment="1">
      <alignment horizontal="center"/>
    </xf>
    <xf numFmtId="0" fontId="11" fillId="0" borderId="10" xfId="3" applyFont="1" applyBorder="1" applyAlignment="1">
      <alignment horizontal="center"/>
    </xf>
    <xf numFmtId="0" fontId="11" fillId="0" borderId="9" xfId="3" applyFont="1" applyBorder="1" applyAlignment="1">
      <alignment horizontal="center"/>
    </xf>
    <xf numFmtId="0" fontId="11" fillId="0" borderId="3" xfId="3" applyFont="1" applyBorder="1" applyAlignment="1">
      <alignment horizontal="center"/>
    </xf>
    <xf numFmtId="0" fontId="11" fillId="0" borderId="5" xfId="3" applyFont="1" applyBorder="1" applyAlignment="1">
      <alignment horizontal="center" vertical="center"/>
    </xf>
    <xf numFmtId="0" fontId="11" fillId="0" borderId="6" xfId="3" applyFont="1" applyBorder="1" applyAlignment="1">
      <alignment horizontal="center" vertical="center"/>
    </xf>
    <xf numFmtId="0" fontId="11" fillId="0" borderId="8" xfId="3" applyFont="1" applyBorder="1" applyAlignment="1">
      <alignment horizontal="center" vertical="center"/>
    </xf>
    <xf numFmtId="0" fontId="11" fillId="0" borderId="11" xfId="3" applyFont="1" applyBorder="1" applyAlignment="1">
      <alignment horizontal="center" vertical="center"/>
    </xf>
    <xf numFmtId="0" fontId="11" fillId="0" borderId="10" xfId="3" applyFont="1" applyBorder="1" applyAlignment="1">
      <alignment horizontal="center" vertical="center"/>
    </xf>
    <xf numFmtId="0" fontId="11" fillId="0" borderId="3" xfId="3" applyFont="1" applyBorder="1" applyAlignment="1">
      <alignment horizontal="center" vertical="center"/>
    </xf>
    <xf numFmtId="0" fontId="4" fillId="0" borderId="0" xfId="1" applyFont="1" applyFill="1"/>
    <xf numFmtId="0" fontId="4" fillId="0" borderId="0" xfId="1" applyFont="1" applyFill="1" applyAlignment="1">
      <alignment horizontal="left"/>
    </xf>
    <xf numFmtId="164" fontId="4" fillId="0" borderId="0" xfId="1" applyNumberFormat="1" applyFont="1" applyFill="1" applyAlignment="1">
      <alignment horizontal="left"/>
    </xf>
    <xf numFmtId="0" fontId="2" fillId="0" borderId="0" xfId="1" applyFill="1"/>
    <xf numFmtId="0" fontId="4" fillId="0" borderId="0" xfId="1" applyFont="1" applyFill="1" applyAlignment="1">
      <alignment horizontal="left" vertical="center"/>
    </xf>
    <xf numFmtId="0" fontId="4" fillId="0" borderId="0" xfId="1" applyFont="1" applyFill="1" applyAlignment="1">
      <alignment horizontal="right"/>
    </xf>
    <xf numFmtId="166" fontId="2" fillId="0" borderId="0" xfId="1" applyNumberFormat="1" applyFill="1" applyAlignment="1">
      <alignment horizontal="left"/>
    </xf>
    <xf numFmtId="164" fontId="2" fillId="0" borderId="0" xfId="1" applyNumberFormat="1" applyFill="1" applyAlignment="1">
      <alignment horizontal="left"/>
    </xf>
    <xf numFmtId="0" fontId="14" fillId="0" borderId="0" xfId="1" applyFont="1" applyFill="1"/>
    <xf numFmtId="0" fontId="2" fillId="0" borderId="0" xfId="1" applyFill="1" applyAlignment="1">
      <alignment horizontal="right"/>
    </xf>
  </cellXfs>
  <cellStyles count="4">
    <cellStyle name="Normal" xfId="0" builtinId="0"/>
    <cellStyle name="Normal 2" xfId="1" xr:uid="{6AF54856-3E37-E144-AFAD-06A0AB68A702}"/>
    <cellStyle name="Normal 3" xfId="2" xr:uid="{FDFF9D4F-D7E1-BE44-B603-40BE219D1B95}"/>
    <cellStyle name="Normal 4" xfId="3" xr:uid="{79D70C28-B877-F148-8A3C-BCD008078F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7.xml"/><Relationship Id="rId23" Type="http://schemas.microsoft.com/office/2017/10/relationships/person" Target="persons/person.xml"/><Relationship Id="rId10" Type="http://schemas.openxmlformats.org/officeDocument/2006/relationships/externalLink" Target="externalLinks/externalLink2.xml"/><Relationship Id="rId19" Type="http://schemas.openxmlformats.org/officeDocument/2006/relationships/externalLink" Target="externalLinks/externalLink1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16</xdr:col>
      <xdr:colOff>370664</xdr:colOff>
      <xdr:row>1</xdr:row>
      <xdr:rowOff>190500</xdr:rowOff>
    </xdr:from>
    <xdr:to>
      <xdr:col>20</xdr:col>
      <xdr:colOff>596369</xdr:colOff>
      <xdr:row>7</xdr:row>
      <xdr:rowOff>25400</xdr:rowOff>
    </xdr:to>
    <xdr:pic>
      <xdr:nvPicPr>
        <xdr:cNvPr id="2" name="Picture 1">
          <a:extLst>
            <a:ext uri="{FF2B5EF4-FFF2-40B4-BE49-F238E27FC236}">
              <a16:creationId xmlns:a16="http://schemas.microsoft.com/office/drawing/2014/main" id="{8C0BF670-3CE5-AE43-88FB-74C9A90DA789}"/>
            </a:ext>
          </a:extLst>
        </xdr:cNvPr>
        <xdr:cNvPicPr>
          <a:picLocks noChangeAspect="1"/>
        </xdr:cNvPicPr>
      </xdr:nvPicPr>
      <xdr:blipFill>
        <a:blip xmlns:r="http://schemas.openxmlformats.org/officeDocument/2006/relationships" r:embed="rId1"/>
        <a:stretch>
          <a:fillRect/>
        </a:stretch>
      </xdr:blipFill>
      <xdr:spPr>
        <a:xfrm>
          <a:off x="10606864" y="393700"/>
          <a:ext cx="2867305" cy="1778000"/>
        </a:xfrm>
        <a:prstGeom prst="rect">
          <a:avLst/>
        </a:prstGeom>
      </xdr:spPr>
    </xdr:pic>
    <xdr:clientData/>
  </xdr:twoCellAnchor>
  <xdr:twoCellAnchor editAs="oneCell">
    <xdr:from>
      <xdr:col>17</xdr:col>
      <xdr:colOff>38100</xdr:colOff>
      <xdr:row>8</xdr:row>
      <xdr:rowOff>177800</xdr:rowOff>
    </xdr:from>
    <xdr:to>
      <xdr:col>20</xdr:col>
      <xdr:colOff>165100</xdr:colOff>
      <xdr:row>10</xdr:row>
      <xdr:rowOff>217170</xdr:rowOff>
    </xdr:to>
    <xdr:pic>
      <xdr:nvPicPr>
        <xdr:cNvPr id="3" name="Imagen 2" descr="About CC Licenses - Creative Commons">
          <a:extLst>
            <a:ext uri="{FF2B5EF4-FFF2-40B4-BE49-F238E27FC236}">
              <a16:creationId xmlns:a16="http://schemas.microsoft.com/office/drawing/2014/main" id="{D354DC2D-41F1-C30B-A17F-6E2B900760E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34700" y="2628900"/>
          <a:ext cx="2108200" cy="737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KT%20Data%20Process/archivos%202023/Country%20Codes%202%20%5e0%203%20Digits.xlsx" TargetMode="External"/><Relationship Id="rId1" Type="http://schemas.openxmlformats.org/officeDocument/2006/relationships/externalLinkPath" Target="/4888f282444f3bf4/Mesopartner%20Cloud/Projects/2305%20GQII2023%20uhl/TEAM%20GQII2023/KT%20Data%20Process/archivos%202023/Country%20Codes%202%20%5e0%203%20Digits.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3.Data%20Processing/Accreditation/GQII2023_Accreditation_data.xlsx" TargetMode="External"/><Relationship Id="rId1" Type="http://schemas.openxmlformats.org/officeDocument/2006/relationships/externalLinkPath" Target="/4888f282444f3bf4/Mesopartner%20Cloud/Projects/2305%20GQII2023%20uhl/TEAM%20GQII2023/3.Data%20Processing/Accreditation/GQII2023_Accreditation_data.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3.Data%20Processing/Accreditation/GQII2023_CB_data.xlsx" TargetMode="External"/><Relationship Id="rId1" Type="http://schemas.openxmlformats.org/officeDocument/2006/relationships/externalLinkPath" Target="/4888f282444f3bf4/Mesopartner%20Cloud/Projects/2305%20GQII2023%20uhl/TEAM%20GQII2023/3.Data%20Processing/Accreditation/GQII2023_CB_data.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2.%20Data%20collection/Correlation%20data/Population_indicator.xlsx" TargetMode="External"/><Relationship Id="rId1" Type="http://schemas.openxmlformats.org/officeDocument/2006/relationships/externalLinkPath" Target="/4888f282444f3bf4/Mesopartner%20Cloud/Projects/2305%20GQII2023%20uhl/TEAM%20GQII2023/2.%20Data%20collection/Correlation%20data/Population_indicator.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2.%20Data%20collection/Correlation%20data/Imports_goods_services.xlsx" TargetMode="External"/><Relationship Id="rId1" Type="http://schemas.openxmlformats.org/officeDocument/2006/relationships/externalLinkPath" Target="/4888f282444f3bf4/Mesopartner%20Cloud/Projects/2305%20GQII2023%20uhl/TEAM%20GQII2023/2.%20Data%20collection/Correlation%20data/Imports_goods_services.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2.%20Data%20collection/Correlation%20data/Exports_goods_services.xlsx" TargetMode="External"/><Relationship Id="rId1" Type="http://schemas.openxmlformats.org/officeDocument/2006/relationships/externalLinkPath" Target="/4888f282444f3bf4/Mesopartner%20Cloud/Projects/2305%20GQII2023%20uhl/TEAM%20GQII2023/2.%20Data%20collection/Correlation%20data/Exports_goods_services.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2.%20Data%20collection/Correlation%20data/GAP_per_capita_indicator.xlsx" TargetMode="External"/><Relationship Id="rId1" Type="http://schemas.openxmlformats.org/officeDocument/2006/relationships/externalLinkPath" Target="/4888f282444f3bf4/Mesopartner%20Cloud/Projects/2305%20GQII2023%20uhl/TEAM%20GQII2023/2.%20Data%20collection/Correlation%20data/GAP_per_capita_indicator.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2.%20Data%20collection/Correlation%20data/Domestic_companies_indicator.xlsx" TargetMode="External"/><Relationship Id="rId1" Type="http://schemas.openxmlformats.org/officeDocument/2006/relationships/externalLinkPath" Target="/4888f282444f3bf4/Mesopartner%20Cloud/Projects/2305%20GQII2023%20uhl/TEAM%20GQII2023/2.%20Data%20collection/Correlation%20data/Domestic_companies_indicator.xlsx"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2.%20Data%20collection/Correlation%20data/ECI_index.xlsx" TargetMode="External"/><Relationship Id="rId1" Type="http://schemas.openxmlformats.org/officeDocument/2006/relationships/externalLinkPath" Target="/4888f282444f3bf4/Mesopartner%20Cloud/Projects/2305%20GQII2023%20uhl/TEAM%20GQII2023/2.%20Data%20collection/Correlation%20data/ECI_index.xlsx" TargetMode="External"/></Relationships>
</file>

<file path=xl/externalLinks/_rels/externalLink10.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2.%20Data%20collection/Correlation%20data/CPI_index.xlsx" TargetMode="External"/><Relationship Id="rId1" Type="http://schemas.openxmlformats.org/officeDocument/2006/relationships/externalLinkPath" Target="/4888f282444f3bf4/Mesopartner%20Cloud/Projects/2305%20GQII2023%20uhl/TEAM%20GQII2023/2.%20Data%20collection/Correlation%20data/CPI_index.xlsx" TargetMode="External"/></Relationships>
</file>

<file path=xl/externalLinks/_rels/externalLink11.xml.rels><?xml version="1.0" encoding="UTF-8" standalone="yes"?>
<Relationships xmlns="http://schemas.openxmlformats.org/package/2006/relationships"><Relationship Id="rId2" Type="http://schemas.openxmlformats.org/officeDocument/2006/relationships/externalLinkPath" Target="https://d.docs.live.net/4888f282444f3bf4/Mesopartner%20Cloud/Projects/2305%20GQII2023%20uhl/TEAM%20GQII2023/2.%20Data%20collection/Correlation%20data/SDR2023-data.xlsx" TargetMode="External"/><Relationship Id="rId1" Type="http://schemas.openxmlformats.org/officeDocument/2006/relationships/externalLinkPath" Target="/4888f282444f3bf4/Mesopartner%20Cloud/Projects/2305%20GQII2023%20uhl/TEAM%20GQII2023/2.%20Data%20collection/Correlation%20data/SDR2023-da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4888f282444f3bf4" itemId="4888f282444f3bf4!443914">
      <xxl21:absoluteUrl r:id="rId2"/>
    </xxl21:alternateUrls>
    <sheetNames>
      <sheetName val="Country_2_3_digits"/>
    </sheetNames>
    <sheetDataSet>
      <sheetData sheetId="0">
        <row r="2">
          <cell r="A2" t="str">
            <v>Afghanistan</v>
          </cell>
          <cell r="B2" t="str">
            <v>AFG</v>
          </cell>
          <cell r="C2">
            <v>4</v>
          </cell>
          <cell r="D2" t="str">
            <v>AF</v>
          </cell>
        </row>
        <row r="3">
          <cell r="A3" t="str">
            <v>Åland Islands</v>
          </cell>
          <cell r="B3" t="str">
            <v>ALA</v>
          </cell>
          <cell r="C3">
            <v>248</v>
          </cell>
          <cell r="D3" t="str">
            <v>AX</v>
          </cell>
        </row>
        <row r="4">
          <cell r="A4" t="str">
            <v>Albania</v>
          </cell>
          <cell r="B4" t="str">
            <v>ALB</v>
          </cell>
          <cell r="C4">
            <v>8</v>
          </cell>
          <cell r="D4" t="str">
            <v>AL</v>
          </cell>
        </row>
        <row r="5">
          <cell r="A5" t="str">
            <v>Algeria</v>
          </cell>
          <cell r="B5" t="str">
            <v>DZA</v>
          </cell>
          <cell r="C5">
            <v>12</v>
          </cell>
          <cell r="D5" t="str">
            <v>DZ</v>
          </cell>
        </row>
        <row r="6">
          <cell r="A6" t="str">
            <v>American Samoa</v>
          </cell>
          <cell r="B6" t="str">
            <v>ASM</v>
          </cell>
          <cell r="C6">
            <v>16</v>
          </cell>
          <cell r="D6" t="str">
            <v>AS</v>
          </cell>
        </row>
        <row r="7">
          <cell r="A7" t="str">
            <v>Andorra</v>
          </cell>
          <cell r="B7" t="str">
            <v>AND</v>
          </cell>
          <cell r="C7">
            <v>20</v>
          </cell>
          <cell r="D7" t="str">
            <v>AD</v>
          </cell>
        </row>
        <row r="8">
          <cell r="A8" t="str">
            <v>Angola</v>
          </cell>
          <cell r="B8" t="str">
            <v>AGO</v>
          </cell>
          <cell r="C8">
            <v>24</v>
          </cell>
          <cell r="D8" t="str">
            <v>AO</v>
          </cell>
        </row>
        <row r="9">
          <cell r="A9" t="str">
            <v>Anguilla</v>
          </cell>
          <cell r="B9" t="str">
            <v>AIA</v>
          </cell>
          <cell r="C9">
            <v>660</v>
          </cell>
          <cell r="D9" t="str">
            <v>AI</v>
          </cell>
        </row>
        <row r="10">
          <cell r="A10" t="str">
            <v>Antarctica</v>
          </cell>
          <cell r="B10" t="str">
            <v>ATA</v>
          </cell>
          <cell r="C10">
            <v>10</v>
          </cell>
          <cell r="D10" t="str">
            <v>AQ</v>
          </cell>
        </row>
        <row r="11">
          <cell r="A11" t="str">
            <v>Antigua and Barbuda</v>
          </cell>
          <cell r="B11" t="str">
            <v>ATG</v>
          </cell>
          <cell r="C11">
            <v>28</v>
          </cell>
          <cell r="D11" t="str">
            <v>AG</v>
          </cell>
        </row>
        <row r="12">
          <cell r="A12" t="str">
            <v>Argentina</v>
          </cell>
          <cell r="B12" t="str">
            <v>ARG</v>
          </cell>
          <cell r="C12">
            <v>32</v>
          </cell>
          <cell r="D12" t="str">
            <v>AR</v>
          </cell>
        </row>
        <row r="13">
          <cell r="A13" t="str">
            <v>Armenia</v>
          </cell>
          <cell r="B13" t="str">
            <v>ARM</v>
          </cell>
          <cell r="C13">
            <v>51</v>
          </cell>
          <cell r="D13" t="str">
            <v>AM</v>
          </cell>
        </row>
        <row r="14">
          <cell r="A14" t="str">
            <v>Aruba</v>
          </cell>
          <cell r="B14" t="str">
            <v>ABW</v>
          </cell>
          <cell r="C14">
            <v>533</v>
          </cell>
          <cell r="D14" t="str">
            <v>AW</v>
          </cell>
        </row>
        <row r="15">
          <cell r="A15" t="str">
            <v>Australia</v>
          </cell>
          <cell r="B15" t="str">
            <v>AUS</v>
          </cell>
          <cell r="C15">
            <v>36</v>
          </cell>
          <cell r="D15" t="str">
            <v>AU</v>
          </cell>
        </row>
        <row r="16">
          <cell r="A16" t="str">
            <v>Austria</v>
          </cell>
          <cell r="B16" t="str">
            <v>AUT</v>
          </cell>
          <cell r="C16">
            <v>40</v>
          </cell>
          <cell r="D16" t="str">
            <v>AT</v>
          </cell>
        </row>
        <row r="17">
          <cell r="A17" t="str">
            <v>Azerbaijan</v>
          </cell>
          <cell r="B17" t="str">
            <v>AZE</v>
          </cell>
          <cell r="C17">
            <v>31</v>
          </cell>
          <cell r="D17" t="str">
            <v>AZ</v>
          </cell>
        </row>
        <row r="18">
          <cell r="A18" t="str">
            <v>Bahamas (the)</v>
          </cell>
          <cell r="B18" t="str">
            <v>BHS</v>
          </cell>
          <cell r="C18">
            <v>44</v>
          </cell>
          <cell r="D18" t="str">
            <v>BS</v>
          </cell>
        </row>
        <row r="19">
          <cell r="A19" t="str">
            <v>Bahrain</v>
          </cell>
          <cell r="B19" t="str">
            <v>BHR</v>
          </cell>
          <cell r="C19">
            <v>48</v>
          </cell>
          <cell r="D19" t="str">
            <v>BH</v>
          </cell>
        </row>
        <row r="20">
          <cell r="A20" t="str">
            <v>Bangladesh</v>
          </cell>
          <cell r="B20" t="str">
            <v>BGD</v>
          </cell>
          <cell r="C20">
            <v>50</v>
          </cell>
          <cell r="D20" t="str">
            <v>BD</v>
          </cell>
        </row>
        <row r="21">
          <cell r="A21" t="str">
            <v>Barbados</v>
          </cell>
          <cell r="B21" t="str">
            <v>BRB</v>
          </cell>
          <cell r="C21">
            <v>52</v>
          </cell>
          <cell r="D21" t="str">
            <v>BB</v>
          </cell>
        </row>
        <row r="22">
          <cell r="A22" t="str">
            <v>Belarus</v>
          </cell>
          <cell r="B22" t="str">
            <v>BLR</v>
          </cell>
          <cell r="C22">
            <v>112</v>
          </cell>
          <cell r="D22" t="str">
            <v>BY</v>
          </cell>
        </row>
        <row r="23">
          <cell r="A23" t="str">
            <v>Belgium</v>
          </cell>
          <cell r="B23" t="str">
            <v>BEL</v>
          </cell>
          <cell r="C23">
            <v>56</v>
          </cell>
          <cell r="D23" t="str">
            <v>BE</v>
          </cell>
        </row>
        <row r="24">
          <cell r="A24" t="str">
            <v>Belize</v>
          </cell>
          <cell r="B24" t="str">
            <v>BLZ</v>
          </cell>
          <cell r="C24">
            <v>84</v>
          </cell>
          <cell r="D24" t="str">
            <v>BZ</v>
          </cell>
        </row>
        <row r="25">
          <cell r="A25" t="str">
            <v>Benin</v>
          </cell>
          <cell r="B25" t="str">
            <v>BEN</v>
          </cell>
          <cell r="C25">
            <v>204</v>
          </cell>
          <cell r="D25" t="str">
            <v>BJ</v>
          </cell>
        </row>
        <row r="26">
          <cell r="A26" t="str">
            <v>Bermuda</v>
          </cell>
          <cell r="B26" t="str">
            <v>BMU</v>
          </cell>
          <cell r="C26">
            <v>60</v>
          </cell>
          <cell r="D26" t="str">
            <v>BM</v>
          </cell>
        </row>
        <row r="27">
          <cell r="A27" t="str">
            <v>Bhutan</v>
          </cell>
          <cell r="B27" t="str">
            <v>BTN</v>
          </cell>
          <cell r="C27">
            <v>64</v>
          </cell>
          <cell r="D27" t="str">
            <v>BT</v>
          </cell>
        </row>
        <row r="28">
          <cell r="A28" t="str">
            <v>Bolivia (Plurinational State of)</v>
          </cell>
          <cell r="B28" t="str">
            <v>BOL</v>
          </cell>
          <cell r="C28">
            <v>68</v>
          </cell>
          <cell r="D28" t="str">
            <v>BO</v>
          </cell>
        </row>
        <row r="29">
          <cell r="A29" t="str">
            <v>Bonaire, Sint Eustatius and Saba</v>
          </cell>
          <cell r="B29" t="str">
            <v>BES</v>
          </cell>
          <cell r="C29">
            <v>535</v>
          </cell>
          <cell r="D29" t="str">
            <v>BQ</v>
          </cell>
        </row>
        <row r="30">
          <cell r="A30" t="str">
            <v>Bosnia and Herzegovina</v>
          </cell>
          <cell r="B30" t="str">
            <v>BIH</v>
          </cell>
          <cell r="C30">
            <v>70</v>
          </cell>
          <cell r="D30" t="str">
            <v>BA</v>
          </cell>
        </row>
        <row r="31">
          <cell r="A31" t="str">
            <v>Botswana</v>
          </cell>
          <cell r="B31" t="str">
            <v>BWA</v>
          </cell>
          <cell r="C31">
            <v>72</v>
          </cell>
          <cell r="D31" t="str">
            <v>BW</v>
          </cell>
        </row>
        <row r="32">
          <cell r="A32" t="str">
            <v>Bouvet Island</v>
          </cell>
          <cell r="B32" t="str">
            <v>BVT</v>
          </cell>
          <cell r="C32">
            <v>74</v>
          </cell>
          <cell r="D32" t="str">
            <v>BV</v>
          </cell>
        </row>
        <row r="33">
          <cell r="A33" t="str">
            <v>Brazil</v>
          </cell>
          <cell r="B33" t="str">
            <v>BRA</v>
          </cell>
          <cell r="C33">
            <v>76</v>
          </cell>
          <cell r="D33" t="str">
            <v>BR</v>
          </cell>
        </row>
        <row r="34">
          <cell r="A34" t="str">
            <v>British Indian Ocean Territory (the)</v>
          </cell>
          <cell r="B34" t="str">
            <v>IOT</v>
          </cell>
          <cell r="C34">
            <v>86</v>
          </cell>
          <cell r="D34" t="str">
            <v>IO</v>
          </cell>
        </row>
        <row r="35">
          <cell r="A35" t="str">
            <v>Brunei Darussalam</v>
          </cell>
          <cell r="B35" t="str">
            <v>BRN</v>
          </cell>
          <cell r="C35">
            <v>96</v>
          </cell>
          <cell r="D35" t="str">
            <v>BN</v>
          </cell>
        </row>
        <row r="36">
          <cell r="A36" t="str">
            <v>Bulgaria</v>
          </cell>
          <cell r="B36" t="str">
            <v>BGR</v>
          </cell>
          <cell r="C36">
            <v>100</v>
          </cell>
          <cell r="D36" t="str">
            <v>BG</v>
          </cell>
        </row>
        <row r="37">
          <cell r="A37" t="str">
            <v>Burkina Faso</v>
          </cell>
          <cell r="B37" t="str">
            <v>BFA</v>
          </cell>
          <cell r="C37">
            <v>854</v>
          </cell>
          <cell r="D37" t="str">
            <v>BF</v>
          </cell>
        </row>
        <row r="38">
          <cell r="A38" t="str">
            <v>Burundi</v>
          </cell>
          <cell r="B38" t="str">
            <v>BDI</v>
          </cell>
          <cell r="C38">
            <v>108</v>
          </cell>
          <cell r="D38" t="str">
            <v>BI</v>
          </cell>
        </row>
        <row r="39">
          <cell r="A39" t="str">
            <v>Cabo Verde</v>
          </cell>
          <cell r="B39" t="str">
            <v>CPV</v>
          </cell>
          <cell r="C39">
            <v>132</v>
          </cell>
          <cell r="D39" t="str">
            <v>CV</v>
          </cell>
        </row>
        <row r="40">
          <cell r="A40" t="str">
            <v>Cambodia</v>
          </cell>
          <cell r="B40" t="str">
            <v>KHM</v>
          </cell>
          <cell r="C40">
            <v>116</v>
          </cell>
          <cell r="D40" t="str">
            <v>KH</v>
          </cell>
        </row>
        <row r="41">
          <cell r="A41" t="str">
            <v>Cameroon</v>
          </cell>
          <cell r="B41" t="str">
            <v>CMR</v>
          </cell>
          <cell r="C41">
            <v>120</v>
          </cell>
          <cell r="D41" t="str">
            <v>CM</v>
          </cell>
        </row>
        <row r="42">
          <cell r="A42" t="str">
            <v>Canada</v>
          </cell>
          <cell r="B42" t="str">
            <v>CAN</v>
          </cell>
          <cell r="C42">
            <v>124</v>
          </cell>
          <cell r="D42" t="str">
            <v>CA</v>
          </cell>
        </row>
        <row r="43">
          <cell r="A43" t="str">
            <v>Cayman Islands (the)</v>
          </cell>
          <cell r="B43" t="str">
            <v>CYM</v>
          </cell>
          <cell r="C43">
            <v>136</v>
          </cell>
          <cell r="D43" t="str">
            <v>KY</v>
          </cell>
        </row>
        <row r="44">
          <cell r="A44" t="str">
            <v>Central African Republic (the)</v>
          </cell>
          <cell r="B44" t="str">
            <v>CAF</v>
          </cell>
          <cell r="C44">
            <v>140</v>
          </cell>
          <cell r="D44" t="str">
            <v>CF</v>
          </cell>
        </row>
        <row r="45">
          <cell r="A45" t="str">
            <v>Chad</v>
          </cell>
          <cell r="B45" t="str">
            <v>TCD</v>
          </cell>
          <cell r="C45">
            <v>148</v>
          </cell>
          <cell r="D45" t="str">
            <v>TD</v>
          </cell>
        </row>
        <row r="46">
          <cell r="A46" t="str">
            <v>Chile</v>
          </cell>
          <cell r="B46" t="str">
            <v>CHL</v>
          </cell>
          <cell r="C46">
            <v>152</v>
          </cell>
          <cell r="D46" t="str">
            <v>CL</v>
          </cell>
        </row>
        <row r="47">
          <cell r="A47" t="str">
            <v>China</v>
          </cell>
          <cell r="B47" t="str">
            <v>CHN</v>
          </cell>
          <cell r="C47">
            <v>156</v>
          </cell>
          <cell r="D47" t="str">
            <v>CN</v>
          </cell>
        </row>
        <row r="48">
          <cell r="A48" t="str">
            <v>Christmas Island</v>
          </cell>
          <cell r="B48" t="str">
            <v>CXR</v>
          </cell>
          <cell r="C48">
            <v>162</v>
          </cell>
          <cell r="D48" t="str">
            <v>CX</v>
          </cell>
        </row>
        <row r="49">
          <cell r="A49" t="str">
            <v>Cocos (Keeling) Islands (the)</v>
          </cell>
          <cell r="B49" t="str">
            <v>CCK</v>
          </cell>
          <cell r="C49">
            <v>166</v>
          </cell>
          <cell r="D49" t="str">
            <v>CC</v>
          </cell>
        </row>
        <row r="50">
          <cell r="A50" t="str">
            <v>Colombia</v>
          </cell>
          <cell r="B50" t="str">
            <v>COL</v>
          </cell>
          <cell r="C50">
            <v>170</v>
          </cell>
          <cell r="D50" t="str">
            <v>CO</v>
          </cell>
        </row>
        <row r="51">
          <cell r="A51" t="str">
            <v>Comoros (the)</v>
          </cell>
          <cell r="B51" t="str">
            <v>COM</v>
          </cell>
          <cell r="C51">
            <v>174</v>
          </cell>
          <cell r="D51" t="str">
            <v>KM</v>
          </cell>
        </row>
        <row r="52">
          <cell r="A52" t="str">
            <v>Congo (the Democratic Republic of the)</v>
          </cell>
          <cell r="B52" t="str">
            <v>COD</v>
          </cell>
          <cell r="C52">
            <v>180</v>
          </cell>
          <cell r="D52" t="str">
            <v>CD</v>
          </cell>
        </row>
        <row r="53">
          <cell r="A53" t="str">
            <v>Congo (the)</v>
          </cell>
          <cell r="B53" t="str">
            <v>COG</v>
          </cell>
          <cell r="C53">
            <v>178</v>
          </cell>
          <cell r="D53" t="str">
            <v>CG</v>
          </cell>
        </row>
        <row r="54">
          <cell r="A54" t="str">
            <v>Cook Islands (the)</v>
          </cell>
          <cell r="B54" t="str">
            <v>COK</v>
          </cell>
          <cell r="C54">
            <v>184</v>
          </cell>
          <cell r="D54" t="str">
            <v>CK</v>
          </cell>
        </row>
        <row r="55">
          <cell r="A55" t="str">
            <v>Costa Rica</v>
          </cell>
          <cell r="B55" t="str">
            <v>CRI</v>
          </cell>
          <cell r="C55">
            <v>188</v>
          </cell>
          <cell r="D55" t="str">
            <v>CR</v>
          </cell>
        </row>
        <row r="56">
          <cell r="A56" t="str">
            <v>Côte d'Ivoire</v>
          </cell>
          <cell r="B56" t="str">
            <v>CIV</v>
          </cell>
          <cell r="C56">
            <v>384</v>
          </cell>
          <cell r="D56" t="str">
            <v>CI</v>
          </cell>
        </row>
        <row r="57">
          <cell r="A57" t="str">
            <v>Croatia</v>
          </cell>
          <cell r="B57" t="str">
            <v>HRV</v>
          </cell>
          <cell r="C57">
            <v>191</v>
          </cell>
          <cell r="D57" t="str">
            <v>HR</v>
          </cell>
        </row>
        <row r="58">
          <cell r="A58" t="str">
            <v>Cuba</v>
          </cell>
          <cell r="B58" t="str">
            <v>CUB</v>
          </cell>
          <cell r="C58">
            <v>192</v>
          </cell>
          <cell r="D58" t="str">
            <v>CU</v>
          </cell>
        </row>
        <row r="59">
          <cell r="A59" t="str">
            <v>Curaçao</v>
          </cell>
          <cell r="B59" t="str">
            <v>CUW</v>
          </cell>
          <cell r="C59">
            <v>531</v>
          </cell>
          <cell r="D59" t="str">
            <v>CW</v>
          </cell>
        </row>
        <row r="60">
          <cell r="A60" t="str">
            <v>Cyprus</v>
          </cell>
          <cell r="B60" t="str">
            <v>CYP</v>
          </cell>
          <cell r="C60">
            <v>196</v>
          </cell>
          <cell r="D60" t="str">
            <v>CY</v>
          </cell>
        </row>
        <row r="61">
          <cell r="A61" t="str">
            <v>Czechia</v>
          </cell>
          <cell r="B61" t="str">
            <v>CZE</v>
          </cell>
          <cell r="C61">
            <v>203</v>
          </cell>
          <cell r="D61" t="str">
            <v>CZ</v>
          </cell>
        </row>
        <row r="62">
          <cell r="A62" t="str">
            <v>Denmark</v>
          </cell>
          <cell r="B62" t="str">
            <v>DNK</v>
          </cell>
          <cell r="C62">
            <v>208</v>
          </cell>
          <cell r="D62" t="str">
            <v>DK</v>
          </cell>
        </row>
        <row r="63">
          <cell r="A63" t="str">
            <v>Djibouti</v>
          </cell>
          <cell r="B63" t="str">
            <v>DJI</v>
          </cell>
          <cell r="C63">
            <v>262</v>
          </cell>
          <cell r="D63" t="str">
            <v>DJ</v>
          </cell>
        </row>
        <row r="64">
          <cell r="A64" t="str">
            <v>Dominica</v>
          </cell>
          <cell r="B64" t="str">
            <v>DMA</v>
          </cell>
          <cell r="C64">
            <v>212</v>
          </cell>
          <cell r="D64" t="str">
            <v>DM</v>
          </cell>
        </row>
        <row r="65">
          <cell r="A65" t="str">
            <v>Dominican Republic (the)</v>
          </cell>
          <cell r="B65" t="str">
            <v>DOM</v>
          </cell>
          <cell r="C65">
            <v>214</v>
          </cell>
          <cell r="D65" t="str">
            <v>DO</v>
          </cell>
        </row>
        <row r="66">
          <cell r="A66" t="str">
            <v>Ecuador</v>
          </cell>
          <cell r="B66" t="str">
            <v>ECU</v>
          </cell>
          <cell r="C66">
            <v>218</v>
          </cell>
          <cell r="D66" t="str">
            <v>EC</v>
          </cell>
        </row>
        <row r="67">
          <cell r="A67" t="str">
            <v>Egypt</v>
          </cell>
          <cell r="B67" t="str">
            <v>EGY</v>
          </cell>
          <cell r="C67">
            <v>818</v>
          </cell>
          <cell r="D67" t="str">
            <v>EG</v>
          </cell>
        </row>
        <row r="68">
          <cell r="A68" t="str">
            <v>El Salvador</v>
          </cell>
          <cell r="B68" t="str">
            <v>SLV</v>
          </cell>
          <cell r="C68">
            <v>222</v>
          </cell>
          <cell r="D68" t="str">
            <v>SV</v>
          </cell>
        </row>
        <row r="69">
          <cell r="A69" t="str">
            <v>Equatorial Guinea</v>
          </cell>
          <cell r="B69" t="str">
            <v>GNQ</v>
          </cell>
          <cell r="C69">
            <v>226</v>
          </cell>
          <cell r="D69" t="str">
            <v>GQ</v>
          </cell>
        </row>
        <row r="70">
          <cell r="A70" t="str">
            <v>Eritrea</v>
          </cell>
          <cell r="B70" t="str">
            <v>ERI</v>
          </cell>
          <cell r="C70">
            <v>232</v>
          </cell>
          <cell r="D70" t="str">
            <v>ER</v>
          </cell>
        </row>
        <row r="71">
          <cell r="A71" t="str">
            <v>Estonia</v>
          </cell>
          <cell r="B71" t="str">
            <v>EST</v>
          </cell>
          <cell r="C71">
            <v>233</v>
          </cell>
          <cell r="D71" t="str">
            <v>EE</v>
          </cell>
        </row>
        <row r="72">
          <cell r="A72" t="str">
            <v>Eswatini</v>
          </cell>
          <cell r="B72" t="str">
            <v>SWZ</v>
          </cell>
          <cell r="C72">
            <v>748</v>
          </cell>
          <cell r="D72" t="str">
            <v>SZ</v>
          </cell>
        </row>
        <row r="73">
          <cell r="A73" t="str">
            <v>Ethiopia</v>
          </cell>
          <cell r="B73" t="str">
            <v>ETH</v>
          </cell>
          <cell r="C73">
            <v>231</v>
          </cell>
          <cell r="D73" t="str">
            <v>ET</v>
          </cell>
        </row>
        <row r="74">
          <cell r="A74" t="str">
            <v>Falkland Islands (the) [Malvinas]</v>
          </cell>
          <cell r="B74" t="str">
            <v>FLK</v>
          </cell>
          <cell r="C74">
            <v>238</v>
          </cell>
          <cell r="D74" t="str">
            <v>FK</v>
          </cell>
        </row>
        <row r="75">
          <cell r="A75" t="str">
            <v>Faroe Islands (the)</v>
          </cell>
          <cell r="B75" t="str">
            <v>FRO</v>
          </cell>
          <cell r="C75">
            <v>234</v>
          </cell>
          <cell r="D75" t="str">
            <v>FO</v>
          </cell>
        </row>
        <row r="76">
          <cell r="A76" t="str">
            <v>Fiji</v>
          </cell>
          <cell r="B76" t="str">
            <v>FJI</v>
          </cell>
          <cell r="C76">
            <v>242</v>
          </cell>
          <cell r="D76" t="str">
            <v>FJ</v>
          </cell>
        </row>
        <row r="77">
          <cell r="A77" t="str">
            <v>Finland</v>
          </cell>
          <cell r="B77" t="str">
            <v>FIN</v>
          </cell>
          <cell r="C77">
            <v>246</v>
          </cell>
          <cell r="D77" t="str">
            <v>FI</v>
          </cell>
        </row>
        <row r="78">
          <cell r="A78" t="str">
            <v>France</v>
          </cell>
          <cell r="B78" t="str">
            <v>FRA</v>
          </cell>
          <cell r="C78">
            <v>250</v>
          </cell>
          <cell r="D78" t="str">
            <v>FR</v>
          </cell>
        </row>
        <row r="79">
          <cell r="A79" t="str">
            <v>French Guiana</v>
          </cell>
          <cell r="B79" t="str">
            <v>GUF</v>
          </cell>
          <cell r="C79">
            <v>254</v>
          </cell>
          <cell r="D79" t="str">
            <v>GF</v>
          </cell>
        </row>
        <row r="80">
          <cell r="A80" t="str">
            <v>French Polynesia</v>
          </cell>
          <cell r="B80" t="str">
            <v>PYF</v>
          </cell>
          <cell r="C80">
            <v>258</v>
          </cell>
          <cell r="D80" t="str">
            <v>PF</v>
          </cell>
        </row>
        <row r="81">
          <cell r="A81" t="str">
            <v>French Southern Territories (the)</v>
          </cell>
          <cell r="B81" t="str">
            <v>ATF</v>
          </cell>
          <cell r="C81">
            <v>260</v>
          </cell>
          <cell r="D81" t="str">
            <v>TF</v>
          </cell>
        </row>
        <row r="82">
          <cell r="A82" t="str">
            <v>Gabon</v>
          </cell>
          <cell r="B82" t="str">
            <v>GAB</v>
          </cell>
          <cell r="C82">
            <v>266</v>
          </cell>
          <cell r="D82" t="str">
            <v>GA</v>
          </cell>
        </row>
        <row r="83">
          <cell r="A83" t="str">
            <v>Gambia (the)</v>
          </cell>
          <cell r="B83" t="str">
            <v>GMB</v>
          </cell>
          <cell r="C83">
            <v>270</v>
          </cell>
          <cell r="D83" t="str">
            <v>GM</v>
          </cell>
        </row>
        <row r="84">
          <cell r="A84" t="str">
            <v>Georgia</v>
          </cell>
          <cell r="B84" t="str">
            <v>GEO</v>
          </cell>
          <cell r="C84">
            <v>268</v>
          </cell>
          <cell r="D84" t="str">
            <v>GE</v>
          </cell>
        </row>
        <row r="85">
          <cell r="A85" t="str">
            <v>Germany</v>
          </cell>
          <cell r="B85" t="str">
            <v>DEU</v>
          </cell>
          <cell r="C85">
            <v>276</v>
          </cell>
          <cell r="D85" t="str">
            <v>DE</v>
          </cell>
        </row>
        <row r="86">
          <cell r="A86" t="str">
            <v>Ghana</v>
          </cell>
          <cell r="B86" t="str">
            <v>GHA</v>
          </cell>
          <cell r="C86">
            <v>288</v>
          </cell>
          <cell r="D86" t="str">
            <v>GH</v>
          </cell>
        </row>
        <row r="87">
          <cell r="A87" t="str">
            <v>Gibraltar</v>
          </cell>
          <cell r="B87" t="str">
            <v>GIB</v>
          </cell>
          <cell r="C87">
            <v>292</v>
          </cell>
          <cell r="D87" t="str">
            <v>GI</v>
          </cell>
        </row>
        <row r="88">
          <cell r="A88" t="str">
            <v>Greece</v>
          </cell>
          <cell r="B88" t="str">
            <v>GRC</v>
          </cell>
          <cell r="C88">
            <v>300</v>
          </cell>
          <cell r="D88" t="str">
            <v>GR</v>
          </cell>
        </row>
        <row r="89">
          <cell r="A89" t="str">
            <v>Greenland</v>
          </cell>
          <cell r="B89" t="str">
            <v>GRL</v>
          </cell>
          <cell r="C89">
            <v>304</v>
          </cell>
          <cell r="D89" t="str">
            <v>GL</v>
          </cell>
        </row>
        <row r="90">
          <cell r="A90" t="str">
            <v>Grenada</v>
          </cell>
          <cell r="B90" t="str">
            <v>GRD</v>
          </cell>
          <cell r="C90">
            <v>308</v>
          </cell>
          <cell r="D90" t="str">
            <v>GD</v>
          </cell>
        </row>
        <row r="91">
          <cell r="A91" t="str">
            <v>Guadeloupe</v>
          </cell>
          <cell r="B91" t="str">
            <v>GLP</v>
          </cell>
          <cell r="C91">
            <v>312</v>
          </cell>
          <cell r="D91" t="str">
            <v>GP</v>
          </cell>
        </row>
        <row r="92">
          <cell r="A92" t="str">
            <v>Guam</v>
          </cell>
          <cell r="B92" t="str">
            <v>GUM</v>
          </cell>
          <cell r="C92">
            <v>316</v>
          </cell>
          <cell r="D92" t="str">
            <v>GU</v>
          </cell>
        </row>
        <row r="93">
          <cell r="A93" t="str">
            <v>Guatemala</v>
          </cell>
          <cell r="B93" t="str">
            <v>GTM</v>
          </cell>
          <cell r="C93">
            <v>320</v>
          </cell>
          <cell r="D93" t="str">
            <v>GT</v>
          </cell>
        </row>
        <row r="94">
          <cell r="A94" t="str">
            <v>Guernsey</v>
          </cell>
          <cell r="B94" t="str">
            <v>GGY</v>
          </cell>
          <cell r="C94">
            <v>831</v>
          </cell>
          <cell r="D94" t="str">
            <v>GG</v>
          </cell>
        </row>
        <row r="95">
          <cell r="A95" t="str">
            <v>Guinea</v>
          </cell>
          <cell r="B95" t="str">
            <v>GIN</v>
          </cell>
          <cell r="C95">
            <v>324</v>
          </cell>
          <cell r="D95" t="str">
            <v>GN</v>
          </cell>
        </row>
        <row r="96">
          <cell r="A96" t="str">
            <v>Guinea-Bissau</v>
          </cell>
          <cell r="B96" t="str">
            <v>GNB</v>
          </cell>
          <cell r="C96">
            <v>624</v>
          </cell>
          <cell r="D96" t="str">
            <v>GW</v>
          </cell>
        </row>
        <row r="97">
          <cell r="A97" t="str">
            <v>Guyana</v>
          </cell>
          <cell r="B97" t="str">
            <v>GUY</v>
          </cell>
          <cell r="C97">
            <v>328</v>
          </cell>
          <cell r="D97" t="str">
            <v>GY</v>
          </cell>
        </row>
        <row r="98">
          <cell r="A98" t="str">
            <v>Haiti</v>
          </cell>
          <cell r="B98" t="str">
            <v>HTI</v>
          </cell>
          <cell r="C98">
            <v>332</v>
          </cell>
          <cell r="D98" t="str">
            <v>HT</v>
          </cell>
        </row>
        <row r="99">
          <cell r="A99" t="str">
            <v>Heard Island and McDonald Islands</v>
          </cell>
          <cell r="B99" t="str">
            <v>HMD</v>
          </cell>
          <cell r="C99">
            <v>334</v>
          </cell>
          <cell r="D99" t="str">
            <v>HM</v>
          </cell>
        </row>
        <row r="100">
          <cell r="A100" t="str">
            <v>Holy See (the)</v>
          </cell>
          <cell r="B100" t="str">
            <v>VAT</v>
          </cell>
          <cell r="C100">
            <v>336</v>
          </cell>
          <cell r="D100" t="str">
            <v>VA</v>
          </cell>
        </row>
        <row r="101">
          <cell r="A101" t="str">
            <v>Honduras</v>
          </cell>
          <cell r="B101" t="str">
            <v>HND</v>
          </cell>
          <cell r="C101">
            <v>340</v>
          </cell>
          <cell r="D101" t="str">
            <v>HN</v>
          </cell>
        </row>
        <row r="102">
          <cell r="A102" t="str">
            <v>Hong Kong</v>
          </cell>
          <cell r="B102" t="str">
            <v>HKG</v>
          </cell>
          <cell r="C102">
            <v>344</v>
          </cell>
          <cell r="D102" t="str">
            <v>HK</v>
          </cell>
        </row>
        <row r="103">
          <cell r="A103" t="str">
            <v>Hungary</v>
          </cell>
          <cell r="B103" t="str">
            <v>HUN</v>
          </cell>
          <cell r="C103">
            <v>348</v>
          </cell>
          <cell r="D103" t="str">
            <v>HU</v>
          </cell>
        </row>
        <row r="104">
          <cell r="A104" t="str">
            <v>Iceland</v>
          </cell>
          <cell r="B104" t="str">
            <v>ISL</v>
          </cell>
          <cell r="C104">
            <v>352</v>
          </cell>
          <cell r="D104" t="str">
            <v>IS</v>
          </cell>
        </row>
        <row r="105">
          <cell r="A105" t="str">
            <v>India</v>
          </cell>
          <cell r="B105" t="str">
            <v>IND</v>
          </cell>
          <cell r="C105">
            <v>356</v>
          </cell>
          <cell r="D105" t="str">
            <v>IN</v>
          </cell>
        </row>
        <row r="106">
          <cell r="A106" t="str">
            <v>Indonesia</v>
          </cell>
          <cell r="B106" t="str">
            <v>IDN</v>
          </cell>
          <cell r="C106">
            <v>360</v>
          </cell>
          <cell r="D106" t="str">
            <v>ID</v>
          </cell>
        </row>
        <row r="107">
          <cell r="A107" t="str">
            <v>Iran (Islamic Republic of)</v>
          </cell>
          <cell r="B107" t="str">
            <v>IRN</v>
          </cell>
          <cell r="C107">
            <v>364</v>
          </cell>
          <cell r="D107" t="str">
            <v>IR</v>
          </cell>
        </row>
        <row r="108">
          <cell r="A108" t="str">
            <v>Iraq</v>
          </cell>
          <cell r="B108" t="str">
            <v>IRQ</v>
          </cell>
          <cell r="C108">
            <v>368</v>
          </cell>
          <cell r="D108" t="str">
            <v>IQ</v>
          </cell>
        </row>
        <row r="109">
          <cell r="A109" t="str">
            <v>Ireland</v>
          </cell>
          <cell r="B109" t="str">
            <v>IRL</v>
          </cell>
          <cell r="C109">
            <v>372</v>
          </cell>
          <cell r="D109" t="str">
            <v>IE</v>
          </cell>
        </row>
        <row r="110">
          <cell r="A110" t="str">
            <v>Isle of Man</v>
          </cell>
          <cell r="B110" t="str">
            <v>IMN</v>
          </cell>
          <cell r="C110">
            <v>833</v>
          </cell>
          <cell r="D110" t="str">
            <v>IM</v>
          </cell>
        </row>
        <row r="111">
          <cell r="A111" t="str">
            <v>Israel</v>
          </cell>
          <cell r="B111" t="str">
            <v>ISR</v>
          </cell>
          <cell r="C111">
            <v>376</v>
          </cell>
          <cell r="D111" t="str">
            <v>IL</v>
          </cell>
        </row>
        <row r="112">
          <cell r="A112" t="str">
            <v>Italy</v>
          </cell>
          <cell r="B112" t="str">
            <v>ITA</v>
          </cell>
          <cell r="C112">
            <v>380</v>
          </cell>
          <cell r="D112" t="str">
            <v>IT</v>
          </cell>
        </row>
        <row r="113">
          <cell r="A113" t="str">
            <v>Jamaica</v>
          </cell>
          <cell r="B113" t="str">
            <v>JAM</v>
          </cell>
          <cell r="C113">
            <v>388</v>
          </cell>
          <cell r="D113" t="str">
            <v>JM</v>
          </cell>
        </row>
        <row r="114">
          <cell r="A114" t="str">
            <v>Japan</v>
          </cell>
          <cell r="B114" t="str">
            <v>JPN</v>
          </cell>
          <cell r="C114">
            <v>392</v>
          </cell>
          <cell r="D114" t="str">
            <v>JP</v>
          </cell>
        </row>
        <row r="115">
          <cell r="A115" t="str">
            <v>Jersey</v>
          </cell>
          <cell r="B115" t="str">
            <v>JEY</v>
          </cell>
          <cell r="C115">
            <v>832</v>
          </cell>
          <cell r="D115" t="str">
            <v>JE</v>
          </cell>
        </row>
        <row r="116">
          <cell r="A116" t="str">
            <v>Jordan</v>
          </cell>
          <cell r="B116" t="str">
            <v>JOR</v>
          </cell>
          <cell r="C116">
            <v>400</v>
          </cell>
          <cell r="D116" t="str">
            <v>JO</v>
          </cell>
        </row>
        <row r="117">
          <cell r="A117" t="str">
            <v>Kazakhstan</v>
          </cell>
          <cell r="B117" t="str">
            <v>KAZ</v>
          </cell>
          <cell r="C117">
            <v>398</v>
          </cell>
          <cell r="D117" t="str">
            <v>KZ</v>
          </cell>
        </row>
        <row r="118">
          <cell r="A118" t="str">
            <v>Kenya</v>
          </cell>
          <cell r="B118" t="str">
            <v>KEN</v>
          </cell>
          <cell r="C118">
            <v>404</v>
          </cell>
          <cell r="D118" t="str">
            <v>KE</v>
          </cell>
        </row>
        <row r="119">
          <cell r="A119" t="str">
            <v>Kiribati</v>
          </cell>
          <cell r="B119" t="str">
            <v>KIR</v>
          </cell>
          <cell r="C119">
            <v>296</v>
          </cell>
          <cell r="D119" t="str">
            <v>KI</v>
          </cell>
        </row>
        <row r="120">
          <cell r="A120" t="str">
            <v>Korea (the Democratic People's Republic of)</v>
          </cell>
          <cell r="B120" t="str">
            <v>PRK</v>
          </cell>
          <cell r="C120">
            <v>408</v>
          </cell>
          <cell r="D120" t="str">
            <v>KP</v>
          </cell>
        </row>
        <row r="121">
          <cell r="A121" t="str">
            <v>Korea (the Republic of)</v>
          </cell>
          <cell r="B121" t="str">
            <v>KOR</v>
          </cell>
          <cell r="C121">
            <v>410</v>
          </cell>
          <cell r="D121" t="str">
            <v>KR</v>
          </cell>
        </row>
        <row r="122">
          <cell r="A122" t="str">
            <v>Kuwait</v>
          </cell>
          <cell r="B122" t="str">
            <v>KWT</v>
          </cell>
          <cell r="C122">
            <v>414</v>
          </cell>
          <cell r="D122" t="str">
            <v>KW</v>
          </cell>
        </row>
        <row r="123">
          <cell r="A123" t="str">
            <v>Kyrgyzstan</v>
          </cell>
          <cell r="B123" t="str">
            <v>KGZ</v>
          </cell>
          <cell r="C123">
            <v>417</v>
          </cell>
          <cell r="D123" t="str">
            <v>KG</v>
          </cell>
        </row>
        <row r="124">
          <cell r="A124" t="str">
            <v>Lao People's Democratic Republic (the)</v>
          </cell>
          <cell r="B124" t="str">
            <v>LAO</v>
          </cell>
          <cell r="C124">
            <v>418</v>
          </cell>
          <cell r="D124" t="str">
            <v>LA</v>
          </cell>
        </row>
        <row r="125">
          <cell r="A125" t="str">
            <v>Latvia</v>
          </cell>
          <cell r="B125" t="str">
            <v>LVA</v>
          </cell>
          <cell r="C125">
            <v>428</v>
          </cell>
          <cell r="D125" t="str">
            <v>LV</v>
          </cell>
        </row>
        <row r="126">
          <cell r="A126" t="str">
            <v>Lebanon</v>
          </cell>
          <cell r="B126" t="str">
            <v>LBN</v>
          </cell>
          <cell r="C126">
            <v>422</v>
          </cell>
          <cell r="D126" t="str">
            <v>LB</v>
          </cell>
        </row>
        <row r="127">
          <cell r="A127" t="str">
            <v>Lesotho</v>
          </cell>
          <cell r="B127" t="str">
            <v>LSO</v>
          </cell>
          <cell r="C127">
            <v>426</v>
          </cell>
          <cell r="D127" t="str">
            <v>LS</v>
          </cell>
        </row>
        <row r="128">
          <cell r="A128" t="str">
            <v>Liberia</v>
          </cell>
          <cell r="B128" t="str">
            <v>LBR</v>
          </cell>
          <cell r="C128">
            <v>430</v>
          </cell>
          <cell r="D128" t="str">
            <v>LR</v>
          </cell>
        </row>
        <row r="129">
          <cell r="A129" t="str">
            <v>Libya</v>
          </cell>
          <cell r="B129" t="str">
            <v>LBY</v>
          </cell>
          <cell r="C129">
            <v>434</v>
          </cell>
          <cell r="D129" t="str">
            <v>LY</v>
          </cell>
        </row>
        <row r="130">
          <cell r="A130" t="str">
            <v>Liechtenstein</v>
          </cell>
          <cell r="B130" t="str">
            <v>LIE</v>
          </cell>
          <cell r="C130">
            <v>438</v>
          </cell>
          <cell r="D130" t="str">
            <v>LI</v>
          </cell>
        </row>
        <row r="131">
          <cell r="A131" t="str">
            <v>Lithuania</v>
          </cell>
          <cell r="B131" t="str">
            <v>LTU</v>
          </cell>
          <cell r="C131">
            <v>440</v>
          </cell>
          <cell r="D131" t="str">
            <v>LT</v>
          </cell>
        </row>
        <row r="132">
          <cell r="A132" t="str">
            <v>Luxembourg</v>
          </cell>
          <cell r="B132" t="str">
            <v>LUX</v>
          </cell>
          <cell r="C132">
            <v>442</v>
          </cell>
          <cell r="D132" t="str">
            <v>LU</v>
          </cell>
        </row>
        <row r="133">
          <cell r="A133" t="str">
            <v>Macao</v>
          </cell>
          <cell r="B133" t="str">
            <v>MAC</v>
          </cell>
          <cell r="C133">
            <v>446</v>
          </cell>
          <cell r="D133" t="str">
            <v>MO</v>
          </cell>
        </row>
        <row r="134">
          <cell r="A134" t="str">
            <v>Madagascar</v>
          </cell>
          <cell r="B134" t="str">
            <v>MDG</v>
          </cell>
          <cell r="C134">
            <v>450</v>
          </cell>
          <cell r="D134" t="str">
            <v>MG</v>
          </cell>
        </row>
        <row r="135">
          <cell r="A135" t="str">
            <v>Malawi</v>
          </cell>
          <cell r="B135" t="str">
            <v>MWI</v>
          </cell>
          <cell r="C135">
            <v>454</v>
          </cell>
          <cell r="D135" t="str">
            <v>MW</v>
          </cell>
        </row>
        <row r="136">
          <cell r="A136" t="str">
            <v>Malaysia</v>
          </cell>
          <cell r="B136" t="str">
            <v>MYS</v>
          </cell>
          <cell r="C136">
            <v>458</v>
          </cell>
          <cell r="D136" t="str">
            <v>MY</v>
          </cell>
        </row>
        <row r="137">
          <cell r="A137" t="str">
            <v>Maldives</v>
          </cell>
          <cell r="B137" t="str">
            <v>MDV</v>
          </cell>
          <cell r="C137">
            <v>462</v>
          </cell>
          <cell r="D137" t="str">
            <v>MV</v>
          </cell>
        </row>
        <row r="138">
          <cell r="A138" t="str">
            <v>Mali</v>
          </cell>
          <cell r="B138" t="str">
            <v>MLI</v>
          </cell>
          <cell r="C138">
            <v>466</v>
          </cell>
          <cell r="D138" t="str">
            <v>ML</v>
          </cell>
        </row>
        <row r="139">
          <cell r="A139" t="str">
            <v>Malta</v>
          </cell>
          <cell r="B139" t="str">
            <v>MLT</v>
          </cell>
          <cell r="C139">
            <v>470</v>
          </cell>
          <cell r="D139" t="str">
            <v>MT</v>
          </cell>
        </row>
        <row r="140">
          <cell r="A140" t="str">
            <v>Marshall Islands (the)</v>
          </cell>
          <cell r="B140" t="str">
            <v>MHL</v>
          </cell>
          <cell r="C140">
            <v>584</v>
          </cell>
          <cell r="D140" t="str">
            <v>MH</v>
          </cell>
        </row>
        <row r="141">
          <cell r="A141" t="str">
            <v>Martinique</v>
          </cell>
          <cell r="B141" t="str">
            <v>MTQ</v>
          </cell>
          <cell r="C141">
            <v>474</v>
          </cell>
          <cell r="D141" t="str">
            <v>MQ</v>
          </cell>
        </row>
        <row r="142">
          <cell r="A142" t="str">
            <v>Mauritania</v>
          </cell>
          <cell r="B142" t="str">
            <v>MRT</v>
          </cell>
          <cell r="C142">
            <v>478</v>
          </cell>
          <cell r="D142" t="str">
            <v>MR</v>
          </cell>
        </row>
        <row r="143">
          <cell r="A143" t="str">
            <v>Mauritius</v>
          </cell>
          <cell r="B143" t="str">
            <v>MUS</v>
          </cell>
          <cell r="C143">
            <v>480</v>
          </cell>
          <cell r="D143" t="str">
            <v>MU</v>
          </cell>
        </row>
        <row r="144">
          <cell r="A144" t="str">
            <v>Mayotte</v>
          </cell>
          <cell r="B144" t="str">
            <v>MYT</v>
          </cell>
          <cell r="C144">
            <v>175</v>
          </cell>
          <cell r="D144" t="str">
            <v>YT</v>
          </cell>
        </row>
        <row r="145">
          <cell r="A145" t="str">
            <v>Mexico</v>
          </cell>
          <cell r="B145" t="str">
            <v>MEX</v>
          </cell>
          <cell r="C145">
            <v>484</v>
          </cell>
          <cell r="D145" t="str">
            <v>MX</v>
          </cell>
        </row>
        <row r="146">
          <cell r="A146" t="str">
            <v>Micronesia (Federated States of)</v>
          </cell>
          <cell r="B146" t="str">
            <v>FSM</v>
          </cell>
          <cell r="C146">
            <v>583</v>
          </cell>
          <cell r="D146" t="str">
            <v>FM</v>
          </cell>
        </row>
        <row r="147">
          <cell r="A147" t="str">
            <v>Moldova (the Republic of)</v>
          </cell>
          <cell r="B147" t="str">
            <v>MDA</v>
          </cell>
          <cell r="C147">
            <v>498</v>
          </cell>
          <cell r="D147" t="str">
            <v>MD</v>
          </cell>
        </row>
        <row r="148">
          <cell r="A148" t="str">
            <v>Monaco</v>
          </cell>
          <cell r="B148" t="str">
            <v>MCO</v>
          </cell>
          <cell r="C148">
            <v>492</v>
          </cell>
          <cell r="D148" t="str">
            <v>MC</v>
          </cell>
        </row>
        <row r="149">
          <cell r="A149" t="str">
            <v>Mongolia</v>
          </cell>
          <cell r="B149" t="str">
            <v>MNG</v>
          </cell>
          <cell r="C149">
            <v>496</v>
          </cell>
          <cell r="D149" t="str">
            <v>MN</v>
          </cell>
        </row>
        <row r="150">
          <cell r="A150" t="str">
            <v>Montenegro</v>
          </cell>
          <cell r="B150" t="str">
            <v>MNE</v>
          </cell>
          <cell r="C150">
            <v>499</v>
          </cell>
          <cell r="D150" t="str">
            <v>ME</v>
          </cell>
        </row>
        <row r="151">
          <cell r="A151" t="str">
            <v>Montserrat</v>
          </cell>
          <cell r="B151" t="str">
            <v>MSR</v>
          </cell>
          <cell r="C151">
            <v>500</v>
          </cell>
          <cell r="D151" t="str">
            <v>MS</v>
          </cell>
        </row>
        <row r="152">
          <cell r="A152" t="str">
            <v>Morocco</v>
          </cell>
          <cell r="B152" t="str">
            <v>MAR</v>
          </cell>
          <cell r="C152">
            <v>504</v>
          </cell>
          <cell r="D152" t="str">
            <v>MA</v>
          </cell>
        </row>
        <row r="153">
          <cell r="A153" t="str">
            <v>Mozambique</v>
          </cell>
          <cell r="B153" t="str">
            <v>MOZ</v>
          </cell>
          <cell r="C153">
            <v>508</v>
          </cell>
          <cell r="D153" t="str">
            <v>MZ</v>
          </cell>
        </row>
        <row r="154">
          <cell r="A154" t="str">
            <v>Myanmar</v>
          </cell>
          <cell r="B154" t="str">
            <v>MMR</v>
          </cell>
          <cell r="C154">
            <v>104</v>
          </cell>
          <cell r="D154" t="str">
            <v>MM</v>
          </cell>
        </row>
        <row r="155">
          <cell r="A155" t="str">
            <v>Namibia</v>
          </cell>
          <cell r="B155" t="str">
            <v>NAM</v>
          </cell>
          <cell r="C155">
            <v>516</v>
          </cell>
          <cell r="D155" t="str">
            <v>NA</v>
          </cell>
        </row>
        <row r="156">
          <cell r="A156" t="str">
            <v>Nauru</v>
          </cell>
          <cell r="B156" t="str">
            <v>NRU</v>
          </cell>
          <cell r="C156">
            <v>520</v>
          </cell>
          <cell r="D156" t="str">
            <v>NR</v>
          </cell>
        </row>
        <row r="157">
          <cell r="A157" t="str">
            <v>Nepal</v>
          </cell>
          <cell r="B157" t="str">
            <v>NPL</v>
          </cell>
          <cell r="C157">
            <v>524</v>
          </cell>
          <cell r="D157" t="str">
            <v>NP</v>
          </cell>
        </row>
        <row r="158">
          <cell r="A158" t="str">
            <v>Netherlands (the)</v>
          </cell>
          <cell r="B158" t="str">
            <v>NLD</v>
          </cell>
          <cell r="C158">
            <v>528</v>
          </cell>
          <cell r="D158" t="str">
            <v>NL</v>
          </cell>
        </row>
        <row r="159">
          <cell r="A159" t="str">
            <v>New Caledonia</v>
          </cell>
          <cell r="B159" t="str">
            <v>NCL</v>
          </cell>
          <cell r="C159">
            <v>540</v>
          </cell>
          <cell r="D159" t="str">
            <v>NC</v>
          </cell>
        </row>
        <row r="160">
          <cell r="A160" t="str">
            <v>New Zealand</v>
          </cell>
          <cell r="B160" t="str">
            <v>NZL</v>
          </cell>
          <cell r="C160">
            <v>554</v>
          </cell>
          <cell r="D160" t="str">
            <v>NZ</v>
          </cell>
        </row>
        <row r="161">
          <cell r="A161" t="str">
            <v>Nicaragua</v>
          </cell>
          <cell r="B161" t="str">
            <v>NIC</v>
          </cell>
          <cell r="C161">
            <v>558</v>
          </cell>
          <cell r="D161" t="str">
            <v>NI</v>
          </cell>
        </row>
        <row r="162">
          <cell r="A162" t="str">
            <v>Niger (the)</v>
          </cell>
          <cell r="B162" t="str">
            <v>NER</v>
          </cell>
          <cell r="C162">
            <v>562</v>
          </cell>
          <cell r="D162" t="str">
            <v>NE</v>
          </cell>
        </row>
        <row r="163">
          <cell r="A163" t="str">
            <v>Nigeria</v>
          </cell>
          <cell r="B163" t="str">
            <v>NGA</v>
          </cell>
          <cell r="C163">
            <v>566</v>
          </cell>
          <cell r="D163" t="str">
            <v>NG</v>
          </cell>
        </row>
        <row r="164">
          <cell r="A164" t="str">
            <v>Niue</v>
          </cell>
          <cell r="B164" t="str">
            <v>NIU</v>
          </cell>
          <cell r="C164">
            <v>570</v>
          </cell>
          <cell r="D164" t="str">
            <v>NU</v>
          </cell>
        </row>
        <row r="165">
          <cell r="A165" t="str">
            <v>Norfolk Island</v>
          </cell>
          <cell r="B165" t="str">
            <v>NFK</v>
          </cell>
          <cell r="C165">
            <v>574</v>
          </cell>
          <cell r="D165" t="str">
            <v>NF</v>
          </cell>
        </row>
        <row r="166">
          <cell r="A166" t="str">
            <v>Northern Mariana Islands (the)</v>
          </cell>
          <cell r="B166" t="str">
            <v>MNP</v>
          </cell>
          <cell r="C166">
            <v>580</v>
          </cell>
          <cell r="D166" t="str">
            <v>MP</v>
          </cell>
        </row>
        <row r="167">
          <cell r="A167" t="str">
            <v>Norway</v>
          </cell>
          <cell r="B167" t="str">
            <v>NOR</v>
          </cell>
          <cell r="C167">
            <v>578</v>
          </cell>
          <cell r="D167" t="str">
            <v>NO</v>
          </cell>
        </row>
        <row r="168">
          <cell r="A168" t="str">
            <v>Oman</v>
          </cell>
          <cell r="B168" t="str">
            <v>OMN</v>
          </cell>
          <cell r="C168">
            <v>512</v>
          </cell>
          <cell r="D168" t="str">
            <v>OM</v>
          </cell>
        </row>
        <row r="169">
          <cell r="A169" t="str">
            <v>Pakistan</v>
          </cell>
          <cell r="B169" t="str">
            <v>PAK</v>
          </cell>
          <cell r="C169">
            <v>586</v>
          </cell>
          <cell r="D169" t="str">
            <v>PK</v>
          </cell>
        </row>
        <row r="170">
          <cell r="A170" t="str">
            <v>Palau</v>
          </cell>
          <cell r="B170" t="str">
            <v>PLW</v>
          </cell>
          <cell r="C170">
            <v>585</v>
          </cell>
          <cell r="D170" t="str">
            <v>PW</v>
          </cell>
        </row>
        <row r="171">
          <cell r="A171" t="str">
            <v>Palestine, State of</v>
          </cell>
          <cell r="B171" t="str">
            <v>PSE</v>
          </cell>
          <cell r="C171">
            <v>275</v>
          </cell>
          <cell r="D171" t="str">
            <v>PS</v>
          </cell>
        </row>
        <row r="172">
          <cell r="A172" t="str">
            <v>Panama</v>
          </cell>
          <cell r="B172" t="str">
            <v>PAN</v>
          </cell>
          <cell r="C172">
            <v>591</v>
          </cell>
          <cell r="D172" t="str">
            <v>PA</v>
          </cell>
        </row>
        <row r="173">
          <cell r="A173" t="str">
            <v>Papua New Guinea</v>
          </cell>
          <cell r="B173" t="str">
            <v>PNG</v>
          </cell>
          <cell r="C173">
            <v>598</v>
          </cell>
          <cell r="D173" t="str">
            <v>PG</v>
          </cell>
        </row>
        <row r="174">
          <cell r="A174" t="str">
            <v>Paraguay</v>
          </cell>
          <cell r="B174" t="str">
            <v>PRY</v>
          </cell>
          <cell r="C174">
            <v>600</v>
          </cell>
          <cell r="D174" t="str">
            <v>PY</v>
          </cell>
        </row>
        <row r="175">
          <cell r="A175" t="str">
            <v>Peru</v>
          </cell>
          <cell r="B175" t="str">
            <v>PER</v>
          </cell>
          <cell r="C175">
            <v>604</v>
          </cell>
          <cell r="D175" t="str">
            <v>PE</v>
          </cell>
        </row>
        <row r="176">
          <cell r="A176" t="str">
            <v>Philippines (the)</v>
          </cell>
          <cell r="B176" t="str">
            <v>PHL</v>
          </cell>
          <cell r="C176">
            <v>608</v>
          </cell>
          <cell r="D176" t="str">
            <v>PH</v>
          </cell>
        </row>
        <row r="177">
          <cell r="A177" t="str">
            <v>Pitcairn</v>
          </cell>
          <cell r="B177" t="str">
            <v>PCN</v>
          </cell>
          <cell r="C177">
            <v>612</v>
          </cell>
          <cell r="D177" t="str">
            <v>PN</v>
          </cell>
        </row>
        <row r="178">
          <cell r="A178" t="str">
            <v>Poland</v>
          </cell>
          <cell r="B178" t="str">
            <v>POL</v>
          </cell>
          <cell r="C178">
            <v>616</v>
          </cell>
          <cell r="D178" t="str">
            <v>PL</v>
          </cell>
        </row>
        <row r="179">
          <cell r="A179" t="str">
            <v>Portugal</v>
          </cell>
          <cell r="B179" t="str">
            <v>PRT</v>
          </cell>
          <cell r="C179">
            <v>620</v>
          </cell>
          <cell r="D179" t="str">
            <v>PT</v>
          </cell>
        </row>
        <row r="180">
          <cell r="A180" t="str">
            <v>Puerto Rico</v>
          </cell>
          <cell r="B180" t="str">
            <v>PRI</v>
          </cell>
          <cell r="C180">
            <v>630</v>
          </cell>
          <cell r="D180" t="str">
            <v>PR</v>
          </cell>
        </row>
        <row r="181">
          <cell r="A181" t="str">
            <v>Qatar</v>
          </cell>
          <cell r="B181" t="str">
            <v>QAT</v>
          </cell>
          <cell r="C181">
            <v>634</v>
          </cell>
          <cell r="D181" t="str">
            <v>QA</v>
          </cell>
        </row>
        <row r="182">
          <cell r="A182" t="str">
            <v>Republic of North Macedonia</v>
          </cell>
          <cell r="B182" t="str">
            <v>MKD</v>
          </cell>
          <cell r="C182">
            <v>807</v>
          </cell>
          <cell r="D182" t="str">
            <v>MK</v>
          </cell>
        </row>
        <row r="183">
          <cell r="A183" t="str">
            <v>Réunion</v>
          </cell>
          <cell r="B183" t="str">
            <v>REU</v>
          </cell>
          <cell r="C183">
            <v>638</v>
          </cell>
          <cell r="D183" t="str">
            <v>RE</v>
          </cell>
        </row>
        <row r="184">
          <cell r="A184" t="str">
            <v>Romania</v>
          </cell>
          <cell r="B184" t="str">
            <v>ROU</v>
          </cell>
          <cell r="C184">
            <v>642</v>
          </cell>
          <cell r="D184" t="str">
            <v>RO</v>
          </cell>
        </row>
        <row r="185">
          <cell r="A185" t="str">
            <v>Russian Federation (the)</v>
          </cell>
          <cell r="B185" t="str">
            <v>RUS</v>
          </cell>
          <cell r="C185">
            <v>643</v>
          </cell>
          <cell r="D185" t="str">
            <v>RU</v>
          </cell>
        </row>
        <row r="186">
          <cell r="A186" t="str">
            <v>Rwanda</v>
          </cell>
          <cell r="B186" t="str">
            <v>RWA</v>
          </cell>
          <cell r="C186">
            <v>646</v>
          </cell>
          <cell r="D186" t="str">
            <v>RW</v>
          </cell>
        </row>
        <row r="187">
          <cell r="A187" t="str">
            <v>Saint Barthélemy</v>
          </cell>
          <cell r="B187" t="str">
            <v>BLM</v>
          </cell>
          <cell r="C187">
            <v>652</v>
          </cell>
          <cell r="D187" t="str">
            <v>BL</v>
          </cell>
        </row>
        <row r="188">
          <cell r="A188" t="str">
            <v>Saint Helena, Ascension and Tristan da Cunha</v>
          </cell>
          <cell r="B188" t="str">
            <v>SHN</v>
          </cell>
          <cell r="C188">
            <v>654</v>
          </cell>
          <cell r="D188" t="str">
            <v>SH</v>
          </cell>
        </row>
        <row r="189">
          <cell r="A189" t="str">
            <v>Saint Kitts and Nevis</v>
          </cell>
          <cell r="B189" t="str">
            <v>KNA</v>
          </cell>
          <cell r="C189">
            <v>659</v>
          </cell>
          <cell r="D189" t="str">
            <v>KN</v>
          </cell>
        </row>
        <row r="190">
          <cell r="A190" t="str">
            <v>Saint Lucia</v>
          </cell>
          <cell r="B190" t="str">
            <v>LCA</v>
          </cell>
          <cell r="C190">
            <v>662</v>
          </cell>
          <cell r="D190" t="str">
            <v>LC</v>
          </cell>
        </row>
        <row r="191">
          <cell r="A191" t="str">
            <v>Saint Martin (French part)</v>
          </cell>
          <cell r="B191" t="str">
            <v>MAF</v>
          </cell>
          <cell r="C191">
            <v>663</v>
          </cell>
          <cell r="D191" t="str">
            <v>MF</v>
          </cell>
        </row>
        <row r="192">
          <cell r="A192" t="str">
            <v>Saint Pierre and Miquelon</v>
          </cell>
          <cell r="B192" t="str">
            <v>SPM</v>
          </cell>
          <cell r="C192">
            <v>666</v>
          </cell>
          <cell r="D192" t="str">
            <v>PM</v>
          </cell>
        </row>
        <row r="193">
          <cell r="A193" t="str">
            <v>Saint Vincent and the Grenadines</v>
          </cell>
          <cell r="B193" t="str">
            <v>VCT</v>
          </cell>
          <cell r="C193">
            <v>670</v>
          </cell>
          <cell r="D193" t="str">
            <v>VC</v>
          </cell>
        </row>
        <row r="194">
          <cell r="A194" t="str">
            <v>Samoa</v>
          </cell>
          <cell r="B194" t="str">
            <v>WSM</v>
          </cell>
          <cell r="C194">
            <v>882</v>
          </cell>
          <cell r="D194" t="str">
            <v>WS</v>
          </cell>
        </row>
        <row r="195">
          <cell r="A195" t="str">
            <v>San Marino</v>
          </cell>
          <cell r="B195" t="str">
            <v>SMR</v>
          </cell>
          <cell r="C195">
            <v>674</v>
          </cell>
          <cell r="D195" t="str">
            <v>SM</v>
          </cell>
        </row>
        <row r="196">
          <cell r="A196" t="str">
            <v>Sao Tome and Principe</v>
          </cell>
          <cell r="B196" t="str">
            <v>STP</v>
          </cell>
          <cell r="C196">
            <v>678</v>
          </cell>
          <cell r="D196" t="str">
            <v>ST</v>
          </cell>
        </row>
        <row r="197">
          <cell r="A197" t="str">
            <v>Saudi Arabia</v>
          </cell>
          <cell r="B197" t="str">
            <v>SAU</v>
          </cell>
          <cell r="C197">
            <v>682</v>
          </cell>
          <cell r="D197" t="str">
            <v>SA</v>
          </cell>
        </row>
        <row r="198">
          <cell r="A198" t="str">
            <v>Senegal</v>
          </cell>
          <cell r="B198" t="str">
            <v>SEN</v>
          </cell>
          <cell r="C198">
            <v>686</v>
          </cell>
          <cell r="D198" t="str">
            <v>SN</v>
          </cell>
        </row>
        <row r="199">
          <cell r="A199" t="str">
            <v>Serbia</v>
          </cell>
          <cell r="B199" t="str">
            <v>SRB</v>
          </cell>
          <cell r="C199">
            <v>688</v>
          </cell>
          <cell r="D199" t="str">
            <v>RS</v>
          </cell>
        </row>
        <row r="200">
          <cell r="A200" t="str">
            <v>Seychelles</v>
          </cell>
          <cell r="B200" t="str">
            <v>SYC</v>
          </cell>
          <cell r="C200">
            <v>690</v>
          </cell>
          <cell r="D200" t="str">
            <v>SC</v>
          </cell>
        </row>
        <row r="201">
          <cell r="A201" t="str">
            <v>Sierra Leone</v>
          </cell>
          <cell r="B201" t="str">
            <v>SLE</v>
          </cell>
          <cell r="C201">
            <v>694</v>
          </cell>
          <cell r="D201" t="str">
            <v>SL</v>
          </cell>
        </row>
        <row r="202">
          <cell r="A202" t="str">
            <v>Singapore</v>
          </cell>
          <cell r="B202" t="str">
            <v>SGP</v>
          </cell>
          <cell r="C202">
            <v>702</v>
          </cell>
          <cell r="D202" t="str">
            <v>SG</v>
          </cell>
        </row>
        <row r="203">
          <cell r="A203" t="str">
            <v>Sint Maarten (Dutch part)</v>
          </cell>
          <cell r="B203" t="str">
            <v>SXM</v>
          </cell>
          <cell r="C203">
            <v>534</v>
          </cell>
          <cell r="D203" t="str">
            <v>SX</v>
          </cell>
        </row>
        <row r="204">
          <cell r="A204" t="str">
            <v>Slovakia</v>
          </cell>
          <cell r="B204" t="str">
            <v>SVK</v>
          </cell>
          <cell r="C204">
            <v>703</v>
          </cell>
          <cell r="D204" t="str">
            <v>SK</v>
          </cell>
        </row>
        <row r="205">
          <cell r="A205" t="str">
            <v>Slovenia</v>
          </cell>
          <cell r="B205" t="str">
            <v>SVN</v>
          </cell>
          <cell r="C205">
            <v>705</v>
          </cell>
          <cell r="D205" t="str">
            <v>SI</v>
          </cell>
        </row>
        <row r="206">
          <cell r="A206" t="str">
            <v>Solomon Islands</v>
          </cell>
          <cell r="B206" t="str">
            <v>SLB</v>
          </cell>
          <cell r="C206">
            <v>90</v>
          </cell>
          <cell r="D206" t="str">
            <v>SB</v>
          </cell>
        </row>
        <row r="207">
          <cell r="A207" t="str">
            <v>Somalia</v>
          </cell>
          <cell r="B207" t="str">
            <v>SOM</v>
          </cell>
          <cell r="C207">
            <v>706</v>
          </cell>
          <cell r="D207" t="str">
            <v>SO</v>
          </cell>
        </row>
        <row r="208">
          <cell r="A208" t="str">
            <v>South Africa</v>
          </cell>
          <cell r="B208" t="str">
            <v>ZAF</v>
          </cell>
          <cell r="C208">
            <v>710</v>
          </cell>
          <cell r="D208" t="str">
            <v>ZA</v>
          </cell>
        </row>
        <row r="209">
          <cell r="A209" t="str">
            <v>South Georgia and the South Sandwich Islands</v>
          </cell>
          <cell r="B209" t="str">
            <v>SGS</v>
          </cell>
          <cell r="C209">
            <v>239</v>
          </cell>
          <cell r="D209" t="str">
            <v>GS</v>
          </cell>
        </row>
        <row r="210">
          <cell r="A210" t="str">
            <v>South Sudan</v>
          </cell>
          <cell r="B210" t="str">
            <v>SSD</v>
          </cell>
          <cell r="C210">
            <v>728</v>
          </cell>
          <cell r="D210" t="str">
            <v>SS</v>
          </cell>
        </row>
        <row r="211">
          <cell r="A211" t="str">
            <v>Spain</v>
          </cell>
          <cell r="B211" t="str">
            <v>ESP</v>
          </cell>
          <cell r="C211">
            <v>724</v>
          </cell>
          <cell r="D211" t="str">
            <v>ES</v>
          </cell>
        </row>
        <row r="212">
          <cell r="A212" t="str">
            <v>Sri Lanka</v>
          </cell>
          <cell r="B212" t="str">
            <v>LKA</v>
          </cell>
          <cell r="C212">
            <v>144</v>
          </cell>
          <cell r="D212" t="str">
            <v>LK</v>
          </cell>
        </row>
        <row r="213">
          <cell r="A213" t="str">
            <v>Sudan (the)</v>
          </cell>
          <cell r="B213" t="str">
            <v>SDN</v>
          </cell>
          <cell r="C213">
            <v>729</v>
          </cell>
          <cell r="D213" t="str">
            <v>SD</v>
          </cell>
        </row>
        <row r="214">
          <cell r="A214" t="str">
            <v>Suriname</v>
          </cell>
          <cell r="B214" t="str">
            <v>SUR</v>
          </cell>
          <cell r="C214">
            <v>740</v>
          </cell>
          <cell r="D214" t="str">
            <v>SR</v>
          </cell>
        </row>
        <row r="215">
          <cell r="A215" t="str">
            <v>Svalbard and Jan Mayen</v>
          </cell>
          <cell r="B215" t="str">
            <v>SJM</v>
          </cell>
          <cell r="C215">
            <v>744</v>
          </cell>
          <cell r="D215" t="str">
            <v>SJ</v>
          </cell>
        </row>
        <row r="216">
          <cell r="A216" t="str">
            <v>Sweden</v>
          </cell>
          <cell r="B216" t="str">
            <v>SWE</v>
          </cell>
          <cell r="C216">
            <v>752</v>
          </cell>
          <cell r="D216" t="str">
            <v>SE</v>
          </cell>
        </row>
        <row r="217">
          <cell r="A217" t="str">
            <v>Switzerland</v>
          </cell>
          <cell r="B217" t="str">
            <v>CHE</v>
          </cell>
          <cell r="C217">
            <v>756</v>
          </cell>
          <cell r="D217" t="str">
            <v>CH</v>
          </cell>
        </row>
        <row r="218">
          <cell r="A218" t="str">
            <v>Syrian Arab Republic</v>
          </cell>
          <cell r="B218" t="str">
            <v>SYR</v>
          </cell>
          <cell r="C218">
            <v>760</v>
          </cell>
          <cell r="D218" t="str">
            <v>SY</v>
          </cell>
        </row>
        <row r="219">
          <cell r="A219" t="str">
            <v>Taiwan (Province of China)</v>
          </cell>
          <cell r="B219" t="str">
            <v>TWN</v>
          </cell>
          <cell r="C219">
            <v>158</v>
          </cell>
          <cell r="D219" t="str">
            <v>TW</v>
          </cell>
        </row>
        <row r="220">
          <cell r="A220" t="str">
            <v>Tajikistan</v>
          </cell>
          <cell r="B220" t="str">
            <v>TJK</v>
          </cell>
          <cell r="C220">
            <v>762</v>
          </cell>
          <cell r="D220" t="str">
            <v>TJ</v>
          </cell>
        </row>
        <row r="221">
          <cell r="A221" t="str">
            <v>Tanzania, United Republic of</v>
          </cell>
          <cell r="B221" t="str">
            <v>TZA</v>
          </cell>
          <cell r="C221">
            <v>834</v>
          </cell>
          <cell r="D221" t="str">
            <v>TZ</v>
          </cell>
        </row>
        <row r="222">
          <cell r="A222" t="str">
            <v>Thailand</v>
          </cell>
          <cell r="B222" t="str">
            <v>THA</v>
          </cell>
          <cell r="C222">
            <v>764</v>
          </cell>
          <cell r="D222" t="str">
            <v>TH</v>
          </cell>
        </row>
        <row r="223">
          <cell r="A223" t="str">
            <v>Timor-Leste</v>
          </cell>
          <cell r="B223" t="str">
            <v>TLS</v>
          </cell>
          <cell r="C223">
            <v>626</v>
          </cell>
          <cell r="D223" t="str">
            <v>TL</v>
          </cell>
        </row>
        <row r="224">
          <cell r="A224" t="str">
            <v>Togo</v>
          </cell>
          <cell r="B224" t="str">
            <v>TGO</v>
          </cell>
          <cell r="C224">
            <v>768</v>
          </cell>
          <cell r="D224" t="str">
            <v>TG</v>
          </cell>
        </row>
        <row r="225">
          <cell r="A225" t="str">
            <v>Tokelau</v>
          </cell>
          <cell r="B225" t="str">
            <v>TKL</v>
          </cell>
          <cell r="C225">
            <v>772</v>
          </cell>
          <cell r="D225" t="str">
            <v>TK</v>
          </cell>
        </row>
        <row r="226">
          <cell r="A226" t="str">
            <v>Tonga</v>
          </cell>
          <cell r="B226" t="str">
            <v>TON</v>
          </cell>
          <cell r="C226">
            <v>776</v>
          </cell>
          <cell r="D226" t="str">
            <v>TO</v>
          </cell>
        </row>
        <row r="227">
          <cell r="A227" t="str">
            <v>Trinidad and Tobago</v>
          </cell>
          <cell r="B227" t="str">
            <v>TTO</v>
          </cell>
          <cell r="C227">
            <v>780</v>
          </cell>
          <cell r="D227" t="str">
            <v>TT</v>
          </cell>
        </row>
        <row r="228">
          <cell r="A228" t="str">
            <v>Tunisia</v>
          </cell>
          <cell r="B228" t="str">
            <v>TUN</v>
          </cell>
          <cell r="C228">
            <v>788</v>
          </cell>
          <cell r="D228" t="str">
            <v>TN</v>
          </cell>
        </row>
        <row r="229">
          <cell r="A229" t="str">
            <v>Türkiye</v>
          </cell>
          <cell r="B229" t="str">
            <v>TUR</v>
          </cell>
          <cell r="C229">
            <v>792</v>
          </cell>
          <cell r="D229" t="str">
            <v>TR</v>
          </cell>
        </row>
        <row r="230">
          <cell r="A230" t="str">
            <v>Turkmenistan</v>
          </cell>
          <cell r="B230" t="str">
            <v>TKM</v>
          </cell>
          <cell r="C230">
            <v>795</v>
          </cell>
          <cell r="D230" t="str">
            <v>TM</v>
          </cell>
        </row>
        <row r="231">
          <cell r="A231" t="str">
            <v>Turks and Caicos Islands (the)</v>
          </cell>
          <cell r="B231" t="str">
            <v>TCA</v>
          </cell>
          <cell r="C231">
            <v>796</v>
          </cell>
          <cell r="D231" t="str">
            <v>TC</v>
          </cell>
        </row>
        <row r="232">
          <cell r="A232" t="str">
            <v>Tuvalu</v>
          </cell>
          <cell r="B232" t="str">
            <v>TUV</v>
          </cell>
          <cell r="C232">
            <v>798</v>
          </cell>
          <cell r="D232" t="str">
            <v>TV</v>
          </cell>
        </row>
        <row r="233">
          <cell r="A233" t="str">
            <v>Uganda</v>
          </cell>
          <cell r="B233" t="str">
            <v>UGA</v>
          </cell>
          <cell r="C233">
            <v>800</v>
          </cell>
          <cell r="D233" t="str">
            <v>UG</v>
          </cell>
        </row>
        <row r="234">
          <cell r="A234" t="str">
            <v>Ukraine</v>
          </cell>
          <cell r="B234" t="str">
            <v>UKR</v>
          </cell>
          <cell r="C234">
            <v>804</v>
          </cell>
          <cell r="D234" t="str">
            <v>UA</v>
          </cell>
        </row>
        <row r="235">
          <cell r="A235" t="str">
            <v>United Arab Emirates (the)</v>
          </cell>
          <cell r="B235" t="str">
            <v>ARE</v>
          </cell>
          <cell r="C235">
            <v>784</v>
          </cell>
          <cell r="D235" t="str">
            <v>AE</v>
          </cell>
        </row>
        <row r="236">
          <cell r="A236" t="str">
            <v>United Kingdom of Great Britain and Northern Ireland (the)</v>
          </cell>
          <cell r="B236" t="str">
            <v>GBR</v>
          </cell>
          <cell r="C236">
            <v>826</v>
          </cell>
          <cell r="D236" t="str">
            <v>GB</v>
          </cell>
        </row>
        <row r="237">
          <cell r="A237" t="str">
            <v>United States Minor Outlying Islands (the)</v>
          </cell>
          <cell r="B237" t="str">
            <v>UMI</v>
          </cell>
          <cell r="C237">
            <v>581</v>
          </cell>
          <cell r="D237" t="str">
            <v>UM</v>
          </cell>
        </row>
        <row r="238">
          <cell r="A238" t="str">
            <v>United States of America (the)</v>
          </cell>
          <cell r="B238" t="str">
            <v>USA</v>
          </cell>
          <cell r="C238">
            <v>840</v>
          </cell>
          <cell r="D238" t="str">
            <v>US</v>
          </cell>
        </row>
        <row r="239">
          <cell r="A239" t="str">
            <v>Uruguay</v>
          </cell>
          <cell r="B239" t="str">
            <v>URY</v>
          </cell>
          <cell r="C239">
            <v>858</v>
          </cell>
          <cell r="D239" t="str">
            <v>UY</v>
          </cell>
        </row>
        <row r="240">
          <cell r="A240" t="str">
            <v>Uzbekistan</v>
          </cell>
          <cell r="B240" t="str">
            <v>UZB</v>
          </cell>
          <cell r="C240">
            <v>860</v>
          </cell>
          <cell r="D240" t="str">
            <v>UZ</v>
          </cell>
        </row>
        <row r="241">
          <cell r="A241" t="str">
            <v>Vanuatu</v>
          </cell>
          <cell r="B241" t="str">
            <v>VUT</v>
          </cell>
          <cell r="C241">
            <v>548</v>
          </cell>
          <cell r="D241" t="str">
            <v>VU</v>
          </cell>
        </row>
        <row r="242">
          <cell r="A242" t="str">
            <v>Venezuela (Bolivarian Republic of)</v>
          </cell>
          <cell r="B242" t="str">
            <v>VEN</v>
          </cell>
          <cell r="C242">
            <v>862</v>
          </cell>
          <cell r="D242" t="str">
            <v>VE</v>
          </cell>
        </row>
        <row r="243">
          <cell r="A243" t="str">
            <v>Viet Nam</v>
          </cell>
          <cell r="B243" t="str">
            <v>VNM</v>
          </cell>
          <cell r="C243">
            <v>704</v>
          </cell>
          <cell r="D243" t="str">
            <v>VN</v>
          </cell>
        </row>
        <row r="244">
          <cell r="A244" t="str">
            <v>Virgin Islands (British)</v>
          </cell>
          <cell r="B244" t="str">
            <v>VGB</v>
          </cell>
          <cell r="C244">
            <v>92</v>
          </cell>
          <cell r="D244" t="str">
            <v>VG</v>
          </cell>
        </row>
        <row r="245">
          <cell r="A245" t="str">
            <v>Virgin Islands (U.S.)</v>
          </cell>
          <cell r="B245" t="str">
            <v>VIR</v>
          </cell>
          <cell r="C245">
            <v>850</v>
          </cell>
          <cell r="D245" t="str">
            <v>VI</v>
          </cell>
        </row>
        <row r="246">
          <cell r="A246" t="str">
            <v>Wallis and Futuna</v>
          </cell>
          <cell r="B246" t="str">
            <v>WLF</v>
          </cell>
          <cell r="C246">
            <v>876</v>
          </cell>
          <cell r="D246" t="str">
            <v>WF</v>
          </cell>
        </row>
        <row r="247">
          <cell r="A247" t="str">
            <v>Western Sahara</v>
          </cell>
          <cell r="B247" t="str">
            <v>ESH</v>
          </cell>
          <cell r="C247">
            <v>732</v>
          </cell>
          <cell r="D247" t="str">
            <v>EH</v>
          </cell>
        </row>
        <row r="248">
          <cell r="A248" t="str">
            <v>Yemen</v>
          </cell>
          <cell r="B248" t="str">
            <v>YEM</v>
          </cell>
          <cell r="C248">
            <v>887</v>
          </cell>
          <cell r="D248" t="str">
            <v>YE</v>
          </cell>
        </row>
        <row r="249">
          <cell r="A249" t="str">
            <v>Zambia</v>
          </cell>
          <cell r="B249" t="str">
            <v>ZMB</v>
          </cell>
          <cell r="C249">
            <v>894</v>
          </cell>
          <cell r="D249" t="str">
            <v>ZM</v>
          </cell>
        </row>
        <row r="250">
          <cell r="A250" t="str">
            <v>Zimbabwe</v>
          </cell>
          <cell r="B250" t="str">
            <v>ZWE</v>
          </cell>
          <cell r="C250">
            <v>716</v>
          </cell>
          <cell r="D250" t="str">
            <v>ZW</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4888f282444f3bf4" itemId="4888f282444f3bf4!451325">
      <xxl21:absoluteUrl r:id="rId2"/>
    </xxl21:alternateUrls>
    <sheetNames>
      <sheetName val="Count AB"/>
      <sheetName val="Sabana "/>
    </sheetNames>
    <sheetDataSet>
      <sheetData sheetId="0">
        <row r="4">
          <cell r="A4" t="str">
            <v>AGO</v>
          </cell>
          <cell r="B4">
            <v>0</v>
          </cell>
        </row>
        <row r="5">
          <cell r="A5" t="str">
            <v>ALB</v>
          </cell>
          <cell r="B5">
            <v>0</v>
          </cell>
        </row>
        <row r="6">
          <cell r="A6" t="str">
            <v>ARE</v>
          </cell>
          <cell r="B6">
            <v>74</v>
          </cell>
        </row>
        <row r="7">
          <cell r="A7" t="str">
            <v>ARG</v>
          </cell>
          <cell r="B7">
            <v>23</v>
          </cell>
        </row>
        <row r="8">
          <cell r="A8" t="str">
            <v>ARM</v>
          </cell>
          <cell r="B8">
            <v>4</v>
          </cell>
        </row>
        <row r="9">
          <cell r="A9" t="str">
            <v>AUS</v>
          </cell>
          <cell r="B9">
            <v>301</v>
          </cell>
        </row>
        <row r="10">
          <cell r="A10" t="str">
            <v>AUT</v>
          </cell>
          <cell r="B10">
            <v>35</v>
          </cell>
        </row>
        <row r="11">
          <cell r="A11" t="str">
            <v>AZE</v>
          </cell>
          <cell r="B11">
            <v>37</v>
          </cell>
        </row>
        <row r="12">
          <cell r="A12" t="str">
            <v>BEL</v>
          </cell>
          <cell r="B12">
            <v>42</v>
          </cell>
        </row>
        <row r="13">
          <cell r="A13" t="str">
            <v>BEN</v>
          </cell>
          <cell r="B13">
            <v>2</v>
          </cell>
        </row>
        <row r="14">
          <cell r="A14" t="str">
            <v>BFA</v>
          </cell>
          <cell r="B14">
            <v>1</v>
          </cell>
        </row>
        <row r="15">
          <cell r="A15" t="str">
            <v>BGD</v>
          </cell>
          <cell r="B15">
            <v>18</v>
          </cell>
        </row>
        <row r="16">
          <cell r="A16" t="str">
            <v>BGR</v>
          </cell>
          <cell r="B16">
            <v>32</v>
          </cell>
        </row>
        <row r="17">
          <cell r="A17" t="str">
            <v>BHR</v>
          </cell>
          <cell r="B17">
            <v>3</v>
          </cell>
        </row>
        <row r="18">
          <cell r="A18" t="str">
            <v>BIH</v>
          </cell>
          <cell r="B18">
            <v>11</v>
          </cell>
        </row>
        <row r="19">
          <cell r="A19" t="str">
            <v>BLR</v>
          </cell>
          <cell r="B19">
            <v>46</v>
          </cell>
        </row>
        <row r="20">
          <cell r="A20" t="str">
            <v>BOL</v>
          </cell>
          <cell r="B20">
            <v>3</v>
          </cell>
        </row>
        <row r="21">
          <cell r="A21" t="str">
            <v>BRA</v>
          </cell>
          <cell r="B21">
            <v>491</v>
          </cell>
        </row>
        <row r="22">
          <cell r="A22" t="str">
            <v>BWA</v>
          </cell>
          <cell r="B22">
            <v>2</v>
          </cell>
        </row>
        <row r="23">
          <cell r="A23" t="str">
            <v>CAN</v>
          </cell>
          <cell r="B23">
            <v>36</v>
          </cell>
        </row>
        <row r="24">
          <cell r="A24" t="str">
            <v>CHE</v>
          </cell>
          <cell r="B24">
            <v>96</v>
          </cell>
        </row>
        <row r="25">
          <cell r="A25" t="str">
            <v>CHL</v>
          </cell>
          <cell r="B25">
            <v>50</v>
          </cell>
        </row>
        <row r="26">
          <cell r="A26" t="str">
            <v>CHN</v>
          </cell>
          <cell r="B26">
            <v>1768</v>
          </cell>
        </row>
        <row r="27">
          <cell r="A27" t="str">
            <v>CIV</v>
          </cell>
          <cell r="B27">
            <v>1</v>
          </cell>
        </row>
        <row r="28">
          <cell r="A28" t="str">
            <v>COD</v>
          </cell>
          <cell r="B28">
            <v>0</v>
          </cell>
        </row>
        <row r="29">
          <cell r="A29" t="str">
            <v>COL</v>
          </cell>
          <cell r="B29">
            <v>217</v>
          </cell>
        </row>
        <row r="30">
          <cell r="A30" t="str">
            <v>COM</v>
          </cell>
          <cell r="B30">
            <v>0</v>
          </cell>
        </row>
        <row r="31">
          <cell r="A31" t="str">
            <v>CRI</v>
          </cell>
          <cell r="B31">
            <v>31</v>
          </cell>
        </row>
        <row r="32">
          <cell r="A32" t="str">
            <v>CUB</v>
          </cell>
          <cell r="B32">
            <v>31</v>
          </cell>
        </row>
        <row r="33">
          <cell r="A33" t="str">
            <v>CYP</v>
          </cell>
          <cell r="B33">
            <v>7</v>
          </cell>
        </row>
        <row r="34">
          <cell r="A34" t="str">
            <v>CZE</v>
          </cell>
          <cell r="B34">
            <v>138</v>
          </cell>
        </row>
        <row r="35">
          <cell r="A35" t="str">
            <v>DEU</v>
          </cell>
          <cell r="B35">
            <v>494</v>
          </cell>
        </row>
        <row r="36">
          <cell r="A36" t="str">
            <v>DNK</v>
          </cell>
          <cell r="B36">
            <v>40</v>
          </cell>
        </row>
        <row r="37">
          <cell r="A37" t="str">
            <v>DOM</v>
          </cell>
          <cell r="B37">
            <v>1</v>
          </cell>
        </row>
        <row r="38">
          <cell r="A38" t="str">
            <v>DZA</v>
          </cell>
          <cell r="B38">
            <v>20</v>
          </cell>
        </row>
        <row r="39">
          <cell r="A39" t="str">
            <v>ECU</v>
          </cell>
          <cell r="B39">
            <v>31</v>
          </cell>
        </row>
        <row r="40">
          <cell r="A40" t="str">
            <v>EGY</v>
          </cell>
          <cell r="B40">
            <v>58</v>
          </cell>
        </row>
        <row r="41">
          <cell r="A41" t="str">
            <v>ESP</v>
          </cell>
          <cell r="B41">
            <v>166</v>
          </cell>
        </row>
        <row r="42">
          <cell r="A42" t="str">
            <v>EST</v>
          </cell>
          <cell r="B42">
            <v>12</v>
          </cell>
        </row>
        <row r="43">
          <cell r="A43" t="str">
            <v>ETH</v>
          </cell>
          <cell r="B43">
            <v>1</v>
          </cell>
        </row>
        <row r="44">
          <cell r="A44" t="str">
            <v>FIN</v>
          </cell>
          <cell r="B44">
            <v>32</v>
          </cell>
        </row>
        <row r="45">
          <cell r="A45" t="str">
            <v>FRA</v>
          </cell>
          <cell r="B45">
            <v>216</v>
          </cell>
        </row>
        <row r="46">
          <cell r="A46" t="str">
            <v>GBR</v>
          </cell>
          <cell r="B46">
            <v>363</v>
          </cell>
        </row>
        <row r="47">
          <cell r="A47" t="str">
            <v>GEO</v>
          </cell>
          <cell r="B47">
            <v>5</v>
          </cell>
        </row>
        <row r="48">
          <cell r="A48" t="str">
            <v>GHA</v>
          </cell>
          <cell r="B48">
            <v>0</v>
          </cell>
        </row>
        <row r="49">
          <cell r="A49" t="str">
            <v>GNB</v>
          </cell>
          <cell r="B49">
            <v>0</v>
          </cell>
        </row>
        <row r="50">
          <cell r="A50" t="str">
            <v>GRC</v>
          </cell>
          <cell r="B50">
            <v>52</v>
          </cell>
        </row>
        <row r="51">
          <cell r="A51" t="str">
            <v>GTM</v>
          </cell>
          <cell r="B51">
            <v>5</v>
          </cell>
        </row>
        <row r="52">
          <cell r="A52" t="str">
            <v>HKG</v>
          </cell>
          <cell r="B52">
            <v>40</v>
          </cell>
        </row>
        <row r="53">
          <cell r="A53" t="str">
            <v>HND</v>
          </cell>
          <cell r="B53">
            <v>0</v>
          </cell>
        </row>
        <row r="54">
          <cell r="A54" t="str">
            <v>HRV</v>
          </cell>
          <cell r="B54">
            <v>37</v>
          </cell>
        </row>
        <row r="55">
          <cell r="A55" t="str">
            <v>HUN</v>
          </cell>
          <cell r="B55">
            <v>105</v>
          </cell>
        </row>
        <row r="56">
          <cell r="A56" t="str">
            <v>IDN</v>
          </cell>
          <cell r="B56">
            <v>312</v>
          </cell>
        </row>
        <row r="57">
          <cell r="A57" t="str">
            <v>IND</v>
          </cell>
          <cell r="B57">
            <v>1166</v>
          </cell>
        </row>
        <row r="58">
          <cell r="A58" t="str">
            <v>IRL</v>
          </cell>
          <cell r="B58">
            <v>17</v>
          </cell>
        </row>
        <row r="59">
          <cell r="A59" t="str">
            <v>IRN</v>
          </cell>
          <cell r="B59">
            <v>174</v>
          </cell>
        </row>
        <row r="60">
          <cell r="A60" t="str">
            <v>IRQ</v>
          </cell>
          <cell r="B60">
            <v>3</v>
          </cell>
        </row>
        <row r="61">
          <cell r="A61" t="str">
            <v>ISL</v>
          </cell>
          <cell r="B61">
            <v>0</v>
          </cell>
        </row>
        <row r="62">
          <cell r="A62" t="str">
            <v>ISR</v>
          </cell>
          <cell r="B62">
            <v>44</v>
          </cell>
        </row>
        <row r="63">
          <cell r="A63" t="str">
            <v>ITA</v>
          </cell>
          <cell r="B63">
            <v>212</v>
          </cell>
        </row>
        <row r="64">
          <cell r="A64" t="str">
            <v>JAM</v>
          </cell>
          <cell r="B64">
            <v>2</v>
          </cell>
        </row>
        <row r="65">
          <cell r="A65" t="str">
            <v>JOR</v>
          </cell>
          <cell r="B65">
            <v>8</v>
          </cell>
        </row>
        <row r="66">
          <cell r="A66" t="str">
            <v>JPN</v>
          </cell>
          <cell r="B66">
            <v>289</v>
          </cell>
        </row>
        <row r="67">
          <cell r="A67" t="str">
            <v>KAZ</v>
          </cell>
          <cell r="B67">
            <v>80</v>
          </cell>
        </row>
        <row r="68">
          <cell r="A68" t="str">
            <v>KEN</v>
          </cell>
          <cell r="B68">
            <v>30</v>
          </cell>
        </row>
        <row r="69">
          <cell r="A69" t="str">
            <v>KGZ</v>
          </cell>
          <cell r="B69">
            <v>9</v>
          </cell>
        </row>
        <row r="70">
          <cell r="A70" t="str">
            <v>KHM</v>
          </cell>
          <cell r="B70">
            <v>0</v>
          </cell>
        </row>
        <row r="71">
          <cell r="A71" t="str">
            <v>KOR</v>
          </cell>
          <cell r="B71">
            <v>282</v>
          </cell>
        </row>
        <row r="72">
          <cell r="A72" t="str">
            <v>KWT</v>
          </cell>
          <cell r="B72">
            <v>1</v>
          </cell>
        </row>
        <row r="73">
          <cell r="A73" t="str">
            <v>LBN</v>
          </cell>
          <cell r="B73">
            <v>0</v>
          </cell>
        </row>
        <row r="74">
          <cell r="A74" t="str">
            <v>LKA</v>
          </cell>
          <cell r="B74">
            <v>15</v>
          </cell>
        </row>
        <row r="75">
          <cell r="A75" t="str">
            <v>LSO</v>
          </cell>
          <cell r="B75">
            <v>0</v>
          </cell>
        </row>
        <row r="76">
          <cell r="A76" t="str">
            <v>LTU</v>
          </cell>
          <cell r="B76">
            <v>17</v>
          </cell>
        </row>
        <row r="77">
          <cell r="A77" t="str">
            <v>LUX</v>
          </cell>
          <cell r="B77">
            <v>4</v>
          </cell>
        </row>
        <row r="78">
          <cell r="A78" t="str">
            <v>LVA</v>
          </cell>
          <cell r="B78">
            <v>16</v>
          </cell>
        </row>
        <row r="79">
          <cell r="A79" t="str">
            <v>MAR</v>
          </cell>
          <cell r="B79">
            <v>20</v>
          </cell>
        </row>
        <row r="80">
          <cell r="A80" t="str">
            <v>MDA</v>
          </cell>
          <cell r="B80">
            <v>3</v>
          </cell>
        </row>
        <row r="81">
          <cell r="A81" t="str">
            <v>MDG</v>
          </cell>
          <cell r="B81">
            <v>0</v>
          </cell>
        </row>
        <row r="82">
          <cell r="A82" t="str">
            <v>MEX</v>
          </cell>
          <cell r="B82">
            <v>1210</v>
          </cell>
        </row>
        <row r="83">
          <cell r="A83" t="str">
            <v>MKD</v>
          </cell>
          <cell r="B83">
            <v>15</v>
          </cell>
        </row>
        <row r="84">
          <cell r="A84" t="str">
            <v>MLI</v>
          </cell>
          <cell r="B84">
            <v>0</v>
          </cell>
        </row>
        <row r="85">
          <cell r="A85" t="str">
            <v>MLT</v>
          </cell>
          <cell r="B85">
            <v>3</v>
          </cell>
        </row>
        <row r="86">
          <cell r="A86" t="str">
            <v>MNE</v>
          </cell>
          <cell r="B86">
            <v>2</v>
          </cell>
        </row>
        <row r="87">
          <cell r="A87" t="str">
            <v>MNG</v>
          </cell>
          <cell r="B87">
            <v>17</v>
          </cell>
        </row>
        <row r="88">
          <cell r="A88" t="str">
            <v>MOZ</v>
          </cell>
          <cell r="B88">
            <v>0</v>
          </cell>
        </row>
        <row r="89">
          <cell r="A89" t="str">
            <v>MUS</v>
          </cell>
          <cell r="B89">
            <v>3</v>
          </cell>
        </row>
        <row r="90">
          <cell r="A90" t="str">
            <v>MWI</v>
          </cell>
          <cell r="B90">
            <v>1</v>
          </cell>
        </row>
        <row r="91">
          <cell r="A91" t="str">
            <v>MYS</v>
          </cell>
          <cell r="B91">
            <v>117</v>
          </cell>
        </row>
        <row r="92">
          <cell r="A92" t="str">
            <v>NAM</v>
          </cell>
          <cell r="B92">
            <v>2</v>
          </cell>
        </row>
        <row r="93">
          <cell r="A93" t="str">
            <v>NER</v>
          </cell>
          <cell r="B93">
            <v>0</v>
          </cell>
        </row>
        <row r="94">
          <cell r="A94" t="str">
            <v>NGA</v>
          </cell>
          <cell r="B94">
            <v>7</v>
          </cell>
        </row>
        <row r="95">
          <cell r="A95" t="str">
            <v>NIC</v>
          </cell>
          <cell r="B95">
            <v>4</v>
          </cell>
        </row>
        <row r="96">
          <cell r="A96" t="str">
            <v>NLD</v>
          </cell>
          <cell r="B96">
            <v>62</v>
          </cell>
        </row>
        <row r="97">
          <cell r="A97" t="str">
            <v>NOR</v>
          </cell>
          <cell r="B97">
            <v>18</v>
          </cell>
        </row>
        <row r="98">
          <cell r="A98" t="str">
            <v>NPL</v>
          </cell>
          <cell r="B98">
            <v>0</v>
          </cell>
        </row>
        <row r="99">
          <cell r="A99" t="str">
            <v>NZL</v>
          </cell>
          <cell r="B99">
            <v>53</v>
          </cell>
        </row>
        <row r="100">
          <cell r="A100" t="str">
            <v>OMN</v>
          </cell>
          <cell r="B100">
            <v>1</v>
          </cell>
        </row>
        <row r="101">
          <cell r="A101" t="str">
            <v>PAK</v>
          </cell>
          <cell r="B101">
            <v>12</v>
          </cell>
        </row>
        <row r="102">
          <cell r="A102" t="str">
            <v>PAN</v>
          </cell>
          <cell r="B102">
            <v>5</v>
          </cell>
        </row>
        <row r="103">
          <cell r="A103" t="str">
            <v>PER</v>
          </cell>
          <cell r="B103">
            <v>67</v>
          </cell>
        </row>
        <row r="104">
          <cell r="A104" t="str">
            <v>PHL</v>
          </cell>
          <cell r="B104">
            <v>52</v>
          </cell>
        </row>
        <row r="105">
          <cell r="A105" t="str">
            <v>POL</v>
          </cell>
          <cell r="B105">
            <v>163</v>
          </cell>
        </row>
        <row r="106">
          <cell r="A106" t="str">
            <v>PRT</v>
          </cell>
          <cell r="B106">
            <v>58</v>
          </cell>
        </row>
        <row r="107">
          <cell r="A107" t="str">
            <v>PRY</v>
          </cell>
          <cell r="B107">
            <v>11</v>
          </cell>
        </row>
        <row r="108">
          <cell r="A108" t="str">
            <v>PSE</v>
          </cell>
          <cell r="B108">
            <v>2</v>
          </cell>
        </row>
        <row r="109">
          <cell r="A109" t="str">
            <v>QAT</v>
          </cell>
          <cell r="B109">
            <v>2</v>
          </cell>
        </row>
        <row r="110">
          <cell r="A110" t="str">
            <v>ROU</v>
          </cell>
          <cell r="B110">
            <v>32</v>
          </cell>
        </row>
        <row r="111">
          <cell r="A111" t="str">
            <v>RUS</v>
          </cell>
          <cell r="B111">
            <v>0</v>
          </cell>
        </row>
        <row r="112">
          <cell r="A112" t="str">
            <v>SAU</v>
          </cell>
          <cell r="B112">
            <v>45</v>
          </cell>
        </row>
        <row r="113">
          <cell r="A113" t="str">
            <v>SEN</v>
          </cell>
          <cell r="B113">
            <v>0</v>
          </cell>
        </row>
        <row r="114">
          <cell r="A114" t="str">
            <v>SGP</v>
          </cell>
          <cell r="B114">
            <v>106</v>
          </cell>
        </row>
        <row r="115">
          <cell r="A115" t="str">
            <v>SLV</v>
          </cell>
          <cell r="B115">
            <v>9</v>
          </cell>
        </row>
        <row r="116">
          <cell r="A116" t="str">
            <v>SRB</v>
          </cell>
          <cell r="B116">
            <v>68</v>
          </cell>
        </row>
        <row r="117">
          <cell r="A117" t="str">
            <v>SVK</v>
          </cell>
          <cell r="B117">
            <v>79</v>
          </cell>
        </row>
        <row r="118">
          <cell r="A118" t="str">
            <v>SVN</v>
          </cell>
          <cell r="B118">
            <v>33</v>
          </cell>
        </row>
        <row r="119">
          <cell r="A119" t="str">
            <v>SWE</v>
          </cell>
          <cell r="B119">
            <v>65</v>
          </cell>
        </row>
        <row r="120">
          <cell r="A120" t="str">
            <v>SWZ</v>
          </cell>
          <cell r="B120">
            <v>2</v>
          </cell>
        </row>
        <row r="121">
          <cell r="A121" t="str">
            <v>SYC</v>
          </cell>
          <cell r="B121">
            <v>1</v>
          </cell>
        </row>
        <row r="122">
          <cell r="A122" t="str">
            <v>TGO</v>
          </cell>
          <cell r="B122">
            <v>0</v>
          </cell>
        </row>
        <row r="123">
          <cell r="A123" t="str">
            <v>THA</v>
          </cell>
          <cell r="B123">
            <v>267</v>
          </cell>
        </row>
        <row r="124">
          <cell r="A124" t="str">
            <v>TJK</v>
          </cell>
          <cell r="B124">
            <v>0</v>
          </cell>
        </row>
        <row r="125">
          <cell r="A125" t="str">
            <v>TTO</v>
          </cell>
          <cell r="B125">
            <v>0</v>
          </cell>
        </row>
        <row r="126">
          <cell r="A126" t="str">
            <v>TUN</v>
          </cell>
          <cell r="B126">
            <v>28</v>
          </cell>
        </row>
        <row r="127">
          <cell r="A127" t="str">
            <v>TUR</v>
          </cell>
          <cell r="B127">
            <v>149</v>
          </cell>
        </row>
        <row r="128">
          <cell r="A128" t="str">
            <v>TWN</v>
          </cell>
          <cell r="B128">
            <v>251</v>
          </cell>
        </row>
        <row r="129">
          <cell r="A129" t="str">
            <v>TZA</v>
          </cell>
          <cell r="B129">
            <v>1</v>
          </cell>
        </row>
        <row r="130">
          <cell r="A130" t="str">
            <v>UKR</v>
          </cell>
          <cell r="B130">
            <v>39</v>
          </cell>
        </row>
        <row r="131">
          <cell r="A131" t="str">
            <v>URY</v>
          </cell>
          <cell r="B131">
            <v>11</v>
          </cell>
        </row>
        <row r="132">
          <cell r="A132" t="str">
            <v>USA</v>
          </cell>
          <cell r="B132">
            <v>2118</v>
          </cell>
        </row>
        <row r="133">
          <cell r="A133" t="str">
            <v>UZB</v>
          </cell>
          <cell r="B133">
            <v>18</v>
          </cell>
        </row>
        <row r="134">
          <cell r="A134" t="str">
            <v>VEN</v>
          </cell>
          <cell r="B134">
            <v>15</v>
          </cell>
        </row>
        <row r="135">
          <cell r="A135" t="str">
            <v>VNM</v>
          </cell>
          <cell r="B135">
            <v>207</v>
          </cell>
        </row>
        <row r="136">
          <cell r="A136" t="str">
            <v>XKX</v>
          </cell>
          <cell r="B136">
            <v>0</v>
          </cell>
        </row>
        <row r="137">
          <cell r="A137" t="str">
            <v>YEM</v>
          </cell>
          <cell r="B137">
            <v>0</v>
          </cell>
        </row>
        <row r="138">
          <cell r="A138" t="str">
            <v>ZAF</v>
          </cell>
          <cell r="B138">
            <v>206</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driveId="4888f282444f3bf4" itemId="4888f282444f3bf4!451330">
      <xxl21:absoluteUrl r:id="rId2"/>
    </xxl21:alternateUrls>
    <sheetNames>
      <sheetName val="CB Count by Country"/>
      <sheetName val="CB_count"/>
      <sheetName val="Hoja1"/>
    </sheetNames>
    <sheetDataSet>
      <sheetData sheetId="0">
        <row r="1">
          <cell r="A1" t="str">
            <v>(en blanco)</v>
          </cell>
          <cell r="B1">
            <v>0</v>
          </cell>
        </row>
        <row r="2">
          <cell r="A2" t="str">
            <v>ABW</v>
          </cell>
          <cell r="B2">
            <v>0</v>
          </cell>
        </row>
        <row r="3">
          <cell r="A3" t="str">
            <v>ARE</v>
          </cell>
          <cell r="B3">
            <v>78</v>
          </cell>
        </row>
        <row r="4">
          <cell r="A4" t="str">
            <v>ARG</v>
          </cell>
          <cell r="B4">
            <v>1</v>
          </cell>
          <cell r="D4" t="str">
            <v>DOM</v>
          </cell>
          <cell r="E4">
            <v>4</v>
          </cell>
        </row>
        <row r="5">
          <cell r="A5" t="str">
            <v>AUS</v>
          </cell>
          <cell r="B5">
            <v>1</v>
          </cell>
          <cell r="D5" t="str">
            <v>MAR</v>
          </cell>
          <cell r="E5">
            <v>2</v>
          </cell>
        </row>
        <row r="6">
          <cell r="A6" t="str">
            <v>AZE</v>
          </cell>
          <cell r="B6">
            <v>3</v>
          </cell>
          <cell r="D6" t="str">
            <v>ARE</v>
          </cell>
          <cell r="E6">
            <v>7</v>
          </cell>
        </row>
        <row r="7">
          <cell r="A7" t="str">
            <v>BDI</v>
          </cell>
          <cell r="B7">
            <v>0</v>
          </cell>
          <cell r="D7" t="str">
            <v>ARG</v>
          </cell>
          <cell r="E7">
            <v>1</v>
          </cell>
        </row>
        <row r="8">
          <cell r="A8" t="str">
            <v>BGD</v>
          </cell>
          <cell r="B8">
            <v>5</v>
          </cell>
          <cell r="D8" t="str">
            <v>AUS</v>
          </cell>
          <cell r="E8">
            <v>1</v>
          </cell>
        </row>
        <row r="9">
          <cell r="A9" t="str">
            <v>BHR</v>
          </cell>
          <cell r="B9">
            <v>7</v>
          </cell>
          <cell r="D9" t="str">
            <v>AZE</v>
          </cell>
          <cell r="E9">
            <v>3</v>
          </cell>
        </row>
        <row r="10">
          <cell r="A10" t="str">
            <v>BOL</v>
          </cell>
          <cell r="B10">
            <v>4</v>
          </cell>
          <cell r="D10" t="str">
            <v>BEN</v>
          </cell>
          <cell r="E10">
            <v>1</v>
          </cell>
        </row>
        <row r="11">
          <cell r="A11" t="str">
            <v>BRA</v>
          </cell>
          <cell r="B11">
            <v>2</v>
          </cell>
          <cell r="D11" t="str">
            <v>BGD</v>
          </cell>
          <cell r="E11">
            <v>2</v>
          </cell>
        </row>
        <row r="12">
          <cell r="A12" t="str">
            <v>BRN</v>
          </cell>
          <cell r="B12">
            <v>1</v>
          </cell>
          <cell r="D12" t="str">
            <v>BHR</v>
          </cell>
          <cell r="E12">
            <v>2</v>
          </cell>
        </row>
        <row r="13">
          <cell r="A13" t="str">
            <v>BTN</v>
          </cell>
          <cell r="B13">
            <v>0</v>
          </cell>
          <cell r="D13" t="str">
            <v>BOL</v>
          </cell>
          <cell r="E13">
            <v>1</v>
          </cell>
        </row>
        <row r="14">
          <cell r="A14" t="str">
            <v>CAN</v>
          </cell>
          <cell r="B14">
            <v>87</v>
          </cell>
          <cell r="D14" t="str">
            <v>BRA</v>
          </cell>
          <cell r="E14">
            <v>2</v>
          </cell>
        </row>
        <row r="15">
          <cell r="A15" t="str">
            <v>CHL</v>
          </cell>
          <cell r="B15">
            <v>2</v>
          </cell>
          <cell r="D15" t="str">
            <v>BRN</v>
          </cell>
          <cell r="E15">
            <v>1</v>
          </cell>
        </row>
        <row r="16">
          <cell r="A16" t="str">
            <v>CHN</v>
          </cell>
          <cell r="B16">
            <v>23</v>
          </cell>
          <cell r="D16" t="str">
            <v>CAN</v>
          </cell>
          <cell r="E16">
            <v>5</v>
          </cell>
        </row>
        <row r="17">
          <cell r="A17" t="str">
            <v>COD</v>
          </cell>
          <cell r="B17">
            <v>1</v>
          </cell>
          <cell r="D17" t="str">
            <v>CHL</v>
          </cell>
          <cell r="E17">
            <v>2</v>
          </cell>
        </row>
        <row r="18">
          <cell r="A18" t="str">
            <v>COL</v>
          </cell>
          <cell r="B18">
            <v>7</v>
          </cell>
          <cell r="D18" t="str">
            <v>CHN</v>
          </cell>
          <cell r="E18">
            <v>8</v>
          </cell>
        </row>
        <row r="19">
          <cell r="A19" t="str">
            <v>CRI</v>
          </cell>
          <cell r="B19">
            <v>2</v>
          </cell>
          <cell r="D19" t="str">
            <v>COD</v>
          </cell>
          <cell r="E19">
            <v>1</v>
          </cell>
        </row>
        <row r="20">
          <cell r="A20" t="str">
            <v>CUW</v>
          </cell>
          <cell r="B20">
            <v>1</v>
          </cell>
          <cell r="D20" t="str">
            <v>COL</v>
          </cell>
          <cell r="E20">
            <v>3</v>
          </cell>
        </row>
        <row r="21">
          <cell r="A21" t="str">
            <v>DEU</v>
          </cell>
          <cell r="B21">
            <v>9</v>
          </cell>
          <cell r="D21" t="str">
            <v>CRI</v>
          </cell>
          <cell r="E21">
            <v>2</v>
          </cell>
        </row>
        <row r="22">
          <cell r="A22" t="str">
            <v>DNK</v>
          </cell>
          <cell r="B22">
            <v>1</v>
          </cell>
          <cell r="D22" t="str">
            <v>CUW</v>
          </cell>
          <cell r="E22">
            <v>1</v>
          </cell>
        </row>
        <row r="23">
          <cell r="A23" t="str">
            <v>DOM</v>
          </cell>
          <cell r="B23">
            <v>10</v>
          </cell>
          <cell r="D23" t="str">
            <v>DEU</v>
          </cell>
          <cell r="E23">
            <v>4</v>
          </cell>
        </row>
        <row r="24">
          <cell r="A24" t="str">
            <v>DZA</v>
          </cell>
          <cell r="B24">
            <v>0</v>
          </cell>
          <cell r="D24" t="str">
            <v>DNK</v>
          </cell>
          <cell r="E24">
            <v>1</v>
          </cell>
        </row>
        <row r="25">
          <cell r="A25" t="str">
            <v>ECU</v>
          </cell>
          <cell r="B25">
            <v>41</v>
          </cell>
          <cell r="D25" t="str">
            <v>ECU</v>
          </cell>
          <cell r="E25">
            <v>4</v>
          </cell>
        </row>
        <row r="26">
          <cell r="A26" t="str">
            <v>EGY</v>
          </cell>
          <cell r="B26">
            <v>4</v>
          </cell>
          <cell r="D26" t="str">
            <v>EGY</v>
          </cell>
          <cell r="E26">
            <v>3</v>
          </cell>
        </row>
        <row r="27">
          <cell r="A27" t="str">
            <v>ESP</v>
          </cell>
          <cell r="B27">
            <v>0</v>
          </cell>
          <cell r="D27" t="str">
            <v>ETH</v>
          </cell>
          <cell r="E27">
            <v>1</v>
          </cell>
        </row>
        <row r="28">
          <cell r="A28" t="str">
            <v>ETH</v>
          </cell>
          <cell r="B28">
            <v>1</v>
          </cell>
          <cell r="D28" t="str">
            <v>FJI</v>
          </cell>
          <cell r="E28">
            <v>1</v>
          </cell>
        </row>
        <row r="29">
          <cell r="A29" t="str">
            <v>FRA</v>
          </cell>
          <cell r="B29">
            <v>4</v>
          </cell>
          <cell r="D29" t="str">
            <v>FRA</v>
          </cell>
          <cell r="E29">
            <v>1</v>
          </cell>
        </row>
        <row r="30">
          <cell r="A30" t="str">
            <v>GAB</v>
          </cell>
          <cell r="B30">
            <v>1</v>
          </cell>
          <cell r="D30" t="str">
            <v>GAB</v>
          </cell>
          <cell r="E30">
            <v>1</v>
          </cell>
        </row>
        <row r="31">
          <cell r="A31" t="str">
            <v>GBR</v>
          </cell>
          <cell r="B31">
            <v>9</v>
          </cell>
          <cell r="D31" t="str">
            <v>GBR</v>
          </cell>
          <cell r="E31">
            <v>3</v>
          </cell>
        </row>
        <row r="32">
          <cell r="A32" t="str">
            <v>GHA</v>
          </cell>
          <cell r="B32">
            <v>2</v>
          </cell>
          <cell r="D32" t="str">
            <v>GHA</v>
          </cell>
          <cell r="E32">
            <v>2</v>
          </cell>
        </row>
        <row r="33">
          <cell r="A33" t="str">
            <v>GMB</v>
          </cell>
          <cell r="B33">
            <v>0</v>
          </cell>
          <cell r="D33" t="str">
            <v>GRC</v>
          </cell>
          <cell r="E33">
            <v>1</v>
          </cell>
        </row>
        <row r="34">
          <cell r="A34" t="str">
            <v>GRC</v>
          </cell>
          <cell r="B34">
            <v>1</v>
          </cell>
          <cell r="D34" t="str">
            <v>GTM</v>
          </cell>
          <cell r="E34">
            <v>1</v>
          </cell>
        </row>
        <row r="35">
          <cell r="A35" t="str">
            <v>GTM</v>
          </cell>
          <cell r="B35">
            <v>3</v>
          </cell>
          <cell r="D35" t="str">
            <v>GUY</v>
          </cell>
          <cell r="E35">
            <v>1</v>
          </cell>
        </row>
        <row r="36">
          <cell r="A36" t="str">
            <v>GUY</v>
          </cell>
          <cell r="B36">
            <v>1</v>
          </cell>
          <cell r="D36" t="str">
            <v>HKG</v>
          </cell>
          <cell r="E36">
            <v>3</v>
          </cell>
        </row>
        <row r="37">
          <cell r="A37" t="str">
            <v>HKG</v>
          </cell>
          <cell r="B37">
            <v>10</v>
          </cell>
          <cell r="D37" t="str">
            <v>HND</v>
          </cell>
          <cell r="E37">
            <v>1</v>
          </cell>
        </row>
        <row r="38">
          <cell r="A38" t="str">
            <v>HND</v>
          </cell>
          <cell r="B38">
            <v>1</v>
          </cell>
          <cell r="D38" t="str">
            <v>HUN</v>
          </cell>
          <cell r="E38">
            <v>1</v>
          </cell>
        </row>
        <row r="39">
          <cell r="A39" t="str">
            <v>HUN</v>
          </cell>
          <cell r="B39">
            <v>1</v>
          </cell>
          <cell r="D39" t="str">
            <v>IND</v>
          </cell>
          <cell r="E39">
            <v>5</v>
          </cell>
        </row>
        <row r="40">
          <cell r="A40" t="str">
            <v>IND</v>
          </cell>
          <cell r="B40">
            <v>13</v>
          </cell>
          <cell r="D40" t="str">
            <v>IRL</v>
          </cell>
          <cell r="E40">
            <v>2</v>
          </cell>
        </row>
        <row r="41">
          <cell r="A41" t="str">
            <v>IRL</v>
          </cell>
          <cell r="B41">
            <v>2</v>
          </cell>
          <cell r="D41" t="str">
            <v>IRN</v>
          </cell>
          <cell r="E41">
            <v>1</v>
          </cell>
        </row>
        <row r="42">
          <cell r="A42" t="str">
            <v>IRN</v>
          </cell>
          <cell r="B42">
            <v>1</v>
          </cell>
          <cell r="D42" t="str">
            <v>IRQ</v>
          </cell>
          <cell r="E42">
            <v>1</v>
          </cell>
        </row>
        <row r="43">
          <cell r="A43" t="str">
            <v>IRQ</v>
          </cell>
          <cell r="B43">
            <v>2</v>
          </cell>
          <cell r="D43" t="str">
            <v>ISL</v>
          </cell>
          <cell r="E43">
            <v>1</v>
          </cell>
        </row>
        <row r="44">
          <cell r="A44" t="str">
            <v>ISL</v>
          </cell>
          <cell r="B44">
            <v>1</v>
          </cell>
          <cell r="D44" t="str">
            <v>ISR</v>
          </cell>
          <cell r="E44">
            <v>3</v>
          </cell>
        </row>
        <row r="45">
          <cell r="A45" t="str">
            <v>ISR</v>
          </cell>
          <cell r="B45">
            <v>21</v>
          </cell>
          <cell r="D45" t="str">
            <v>ITA</v>
          </cell>
          <cell r="E45">
            <v>3</v>
          </cell>
        </row>
        <row r="46">
          <cell r="A46" t="str">
            <v>ITA</v>
          </cell>
          <cell r="B46">
            <v>7</v>
          </cell>
          <cell r="D46" t="str">
            <v>JAM</v>
          </cell>
          <cell r="E46">
            <v>1</v>
          </cell>
        </row>
        <row r="47">
          <cell r="A47" t="str">
            <v>JAM</v>
          </cell>
          <cell r="B47">
            <v>1</v>
          </cell>
          <cell r="D47" t="str">
            <v>JPN</v>
          </cell>
          <cell r="E47">
            <v>6</v>
          </cell>
        </row>
        <row r="48">
          <cell r="A48" t="str">
            <v>JPN</v>
          </cell>
          <cell r="B48">
            <v>69</v>
          </cell>
          <cell r="D48" t="str">
            <v>KEN</v>
          </cell>
          <cell r="E48">
            <v>1</v>
          </cell>
        </row>
        <row r="49">
          <cell r="A49" t="str">
            <v>KEN</v>
          </cell>
          <cell r="B49">
            <v>1</v>
          </cell>
          <cell r="D49" t="str">
            <v>KGZ</v>
          </cell>
          <cell r="E49">
            <v>1</v>
          </cell>
        </row>
        <row r="50">
          <cell r="A50" t="str">
            <v>KGZ</v>
          </cell>
          <cell r="B50">
            <v>1</v>
          </cell>
          <cell r="D50" t="str">
            <v>KHM</v>
          </cell>
          <cell r="E50">
            <v>2</v>
          </cell>
        </row>
        <row r="51">
          <cell r="A51" t="str">
            <v>KHM</v>
          </cell>
          <cell r="B51">
            <v>2</v>
          </cell>
          <cell r="D51" t="str">
            <v>KOR</v>
          </cell>
          <cell r="E51">
            <v>2</v>
          </cell>
        </row>
        <row r="52">
          <cell r="A52" t="str">
            <v>KOR</v>
          </cell>
          <cell r="B52">
            <v>3</v>
          </cell>
          <cell r="D52" t="str">
            <v>KWT</v>
          </cell>
          <cell r="E52">
            <v>5</v>
          </cell>
        </row>
        <row r="53">
          <cell r="A53" t="str">
            <v>KWT</v>
          </cell>
          <cell r="B53">
            <v>11</v>
          </cell>
          <cell r="D53" t="str">
            <v>LBN</v>
          </cell>
          <cell r="E53">
            <v>2</v>
          </cell>
        </row>
        <row r="54">
          <cell r="A54" t="str">
            <v>LBN</v>
          </cell>
          <cell r="B54">
            <v>2</v>
          </cell>
          <cell r="D54" t="str">
            <v>LBY</v>
          </cell>
          <cell r="E54">
            <v>1</v>
          </cell>
        </row>
        <row r="55">
          <cell r="A55" t="str">
            <v>LBY</v>
          </cell>
          <cell r="B55">
            <v>1</v>
          </cell>
          <cell r="D55" t="str">
            <v>LCA</v>
          </cell>
          <cell r="E55">
            <v>1</v>
          </cell>
        </row>
        <row r="56">
          <cell r="A56" t="str">
            <v>LCA</v>
          </cell>
          <cell r="B56">
            <v>1</v>
          </cell>
          <cell r="D56" t="str">
            <v>MAC</v>
          </cell>
          <cell r="E56">
            <v>2</v>
          </cell>
        </row>
        <row r="57">
          <cell r="A57" t="str">
            <v>MAC</v>
          </cell>
          <cell r="B57">
            <v>2</v>
          </cell>
          <cell r="D57" t="str">
            <v>MEX</v>
          </cell>
          <cell r="E57">
            <v>4</v>
          </cell>
        </row>
        <row r="58">
          <cell r="A58" t="str">
            <v>MAR</v>
          </cell>
          <cell r="B58">
            <v>11</v>
          </cell>
          <cell r="D58" t="str">
            <v>MMR</v>
          </cell>
          <cell r="E58">
            <v>2</v>
          </cell>
        </row>
        <row r="59">
          <cell r="A59" t="str">
            <v>MEX</v>
          </cell>
          <cell r="B59">
            <v>210</v>
          </cell>
          <cell r="D59" t="str">
            <v>MOZ</v>
          </cell>
          <cell r="E59">
            <v>1</v>
          </cell>
        </row>
        <row r="60">
          <cell r="A60" t="str">
            <v>MMR</v>
          </cell>
          <cell r="B60">
            <v>2</v>
          </cell>
          <cell r="D60" t="str">
            <v>MWI</v>
          </cell>
          <cell r="E60">
            <v>1</v>
          </cell>
        </row>
        <row r="61">
          <cell r="A61" t="str">
            <v>MOZ</v>
          </cell>
          <cell r="B61">
            <v>2</v>
          </cell>
          <cell r="D61" t="str">
            <v>MYS</v>
          </cell>
          <cell r="E61">
            <v>1</v>
          </cell>
        </row>
        <row r="62">
          <cell r="A62" t="str">
            <v>MYS</v>
          </cell>
          <cell r="B62">
            <v>2</v>
          </cell>
          <cell r="D62" t="str">
            <v>NAM</v>
          </cell>
          <cell r="E62">
            <v>1</v>
          </cell>
        </row>
        <row r="63">
          <cell r="A63" t="str">
            <v>NGA</v>
          </cell>
          <cell r="B63">
            <v>2</v>
          </cell>
          <cell r="D63" t="str">
            <v>NGA</v>
          </cell>
          <cell r="E63">
            <v>2</v>
          </cell>
        </row>
        <row r="64">
          <cell r="A64" t="str">
            <v>NPL</v>
          </cell>
          <cell r="B64">
            <v>2</v>
          </cell>
          <cell r="D64" t="str">
            <v>NPL</v>
          </cell>
          <cell r="E64">
            <v>1</v>
          </cell>
        </row>
        <row r="65">
          <cell r="A65" t="str">
            <v>NZL</v>
          </cell>
          <cell r="B65">
            <v>1</v>
          </cell>
          <cell r="D65" t="str">
            <v>NZL</v>
          </cell>
          <cell r="E65">
            <v>1</v>
          </cell>
        </row>
        <row r="66">
          <cell r="A66" t="str">
            <v>OMN</v>
          </cell>
          <cell r="B66">
            <v>9</v>
          </cell>
          <cell r="D66" t="str">
            <v>OMN</v>
          </cell>
          <cell r="E66">
            <v>5</v>
          </cell>
        </row>
        <row r="67">
          <cell r="A67" t="str">
            <v>PAN</v>
          </cell>
          <cell r="B67">
            <v>2</v>
          </cell>
          <cell r="D67" t="str">
            <v>PAN</v>
          </cell>
          <cell r="E67">
            <v>2</v>
          </cell>
        </row>
        <row r="68">
          <cell r="A68" t="str">
            <v>PER</v>
          </cell>
          <cell r="B68">
            <v>7</v>
          </cell>
          <cell r="D68" t="str">
            <v>PER</v>
          </cell>
          <cell r="E68">
            <v>3</v>
          </cell>
        </row>
        <row r="69">
          <cell r="A69" t="str">
            <v>PHL</v>
          </cell>
          <cell r="B69">
            <v>1</v>
          </cell>
          <cell r="D69" t="str">
            <v>PHL</v>
          </cell>
          <cell r="E69">
            <v>1</v>
          </cell>
        </row>
        <row r="70">
          <cell r="A70" t="str">
            <v>POL</v>
          </cell>
          <cell r="B70">
            <v>1</v>
          </cell>
          <cell r="D70" t="str">
            <v>POL</v>
          </cell>
          <cell r="E70">
            <v>1</v>
          </cell>
        </row>
        <row r="71">
          <cell r="A71" t="str">
            <v>PRI</v>
          </cell>
          <cell r="B71">
            <v>6</v>
          </cell>
          <cell r="D71" t="str">
            <v>PRI</v>
          </cell>
          <cell r="E71">
            <v>2</v>
          </cell>
        </row>
        <row r="72">
          <cell r="A72" t="str">
            <v>PRK</v>
          </cell>
          <cell r="B72">
            <v>0</v>
          </cell>
          <cell r="D72" t="str">
            <v>QAT</v>
          </cell>
          <cell r="E72">
            <v>4</v>
          </cell>
        </row>
        <row r="73">
          <cell r="A73" t="str">
            <v>QAT</v>
          </cell>
          <cell r="B73">
            <v>15</v>
          </cell>
          <cell r="D73" t="str">
            <v>RWA</v>
          </cell>
          <cell r="E73">
            <v>1</v>
          </cell>
        </row>
        <row r="74">
          <cell r="A74" t="str">
            <v>RWA</v>
          </cell>
          <cell r="B74">
            <v>1</v>
          </cell>
          <cell r="D74" t="str">
            <v>SAU</v>
          </cell>
          <cell r="E74">
            <v>5</v>
          </cell>
        </row>
        <row r="75">
          <cell r="A75" t="str">
            <v>SAU</v>
          </cell>
          <cell r="B75">
            <v>43</v>
          </cell>
          <cell r="D75" t="str">
            <v>SDN</v>
          </cell>
          <cell r="E75">
            <v>1</v>
          </cell>
        </row>
        <row r="76">
          <cell r="A76" t="str">
            <v>SDN</v>
          </cell>
          <cell r="B76">
            <v>0</v>
          </cell>
          <cell r="D76" t="str">
            <v>SEN</v>
          </cell>
          <cell r="E76">
            <v>1</v>
          </cell>
        </row>
        <row r="77">
          <cell r="A77" t="str">
            <v>SEN</v>
          </cell>
          <cell r="B77">
            <v>1</v>
          </cell>
          <cell r="D77" t="str">
            <v>SGP</v>
          </cell>
          <cell r="E77">
            <v>4</v>
          </cell>
        </row>
        <row r="78">
          <cell r="A78" t="str">
            <v>SGP</v>
          </cell>
          <cell r="B78">
            <v>8</v>
          </cell>
          <cell r="D78" t="str">
            <v>SLV</v>
          </cell>
          <cell r="E78">
            <v>1</v>
          </cell>
        </row>
        <row r="79">
          <cell r="A79" t="str">
            <v>SLV</v>
          </cell>
          <cell r="B79">
            <v>1</v>
          </cell>
          <cell r="D79" t="str">
            <v>SVK</v>
          </cell>
          <cell r="E79">
            <v>1</v>
          </cell>
        </row>
        <row r="80">
          <cell r="A80" t="str">
            <v>SOM</v>
          </cell>
          <cell r="B80">
            <v>0</v>
          </cell>
          <cell r="D80" t="str">
            <v>SWZ</v>
          </cell>
          <cell r="E80">
            <v>1</v>
          </cell>
        </row>
        <row r="81">
          <cell r="A81" t="str">
            <v>SSD</v>
          </cell>
          <cell r="B81">
            <v>0</v>
          </cell>
          <cell r="D81" t="str">
            <v>SYC</v>
          </cell>
          <cell r="E81">
            <v>1</v>
          </cell>
        </row>
        <row r="82">
          <cell r="A82" t="str">
            <v>SVK</v>
          </cell>
          <cell r="B82">
            <v>1</v>
          </cell>
          <cell r="D82" t="str">
            <v>THA</v>
          </cell>
          <cell r="E82">
            <v>3</v>
          </cell>
        </row>
        <row r="83">
          <cell r="A83" t="str">
            <v>THA</v>
          </cell>
          <cell r="B83">
            <v>23</v>
          </cell>
          <cell r="D83" t="str">
            <v>TTO</v>
          </cell>
          <cell r="E83">
            <v>1</v>
          </cell>
        </row>
        <row r="84">
          <cell r="A84" t="str">
            <v>TTO</v>
          </cell>
          <cell r="B84">
            <v>1</v>
          </cell>
          <cell r="D84" t="str">
            <v>TUR</v>
          </cell>
          <cell r="E84">
            <v>2</v>
          </cell>
        </row>
        <row r="85">
          <cell r="A85" t="str">
            <v>TUR</v>
          </cell>
          <cell r="B85">
            <v>2</v>
          </cell>
          <cell r="D85" t="str">
            <v>TWN</v>
          </cell>
          <cell r="E85">
            <v>2</v>
          </cell>
        </row>
        <row r="86">
          <cell r="A86" t="str">
            <v>TWN</v>
          </cell>
          <cell r="B86">
            <v>4</v>
          </cell>
          <cell r="D86" t="str">
            <v>TZA</v>
          </cell>
          <cell r="E86">
            <v>1</v>
          </cell>
        </row>
        <row r="87">
          <cell r="A87" t="str">
            <v>TZA</v>
          </cell>
          <cell r="B87">
            <v>0</v>
          </cell>
          <cell r="D87" t="str">
            <v>UGA</v>
          </cell>
          <cell r="E87">
            <v>1</v>
          </cell>
        </row>
        <row r="88">
          <cell r="A88" t="str">
            <v>UGA</v>
          </cell>
          <cell r="B88">
            <v>2</v>
          </cell>
          <cell r="D88" t="str">
            <v>USA</v>
          </cell>
          <cell r="E88">
            <v>2</v>
          </cell>
        </row>
        <row r="89">
          <cell r="A89" t="str">
            <v>USA</v>
          </cell>
          <cell r="B89">
            <v>3</v>
          </cell>
          <cell r="D89" t="str">
            <v>UZB</v>
          </cell>
          <cell r="E89">
            <v>1</v>
          </cell>
        </row>
        <row r="90">
          <cell r="A90" t="str">
            <v>UZB</v>
          </cell>
          <cell r="B90">
            <v>1</v>
          </cell>
          <cell r="D90" t="str">
            <v>VNM</v>
          </cell>
          <cell r="E90">
            <v>2</v>
          </cell>
        </row>
        <row r="91">
          <cell r="A91" t="str">
            <v>VNM</v>
          </cell>
          <cell r="B91">
            <v>4</v>
          </cell>
          <cell r="D91" t="str">
            <v>ZAF</v>
          </cell>
          <cell r="E91">
            <v>3</v>
          </cell>
        </row>
        <row r="92">
          <cell r="A92" t="str">
            <v>ZAF</v>
          </cell>
          <cell r="B92">
            <v>9</v>
          </cell>
          <cell r="D92" t="str">
            <v>ZMB</v>
          </cell>
          <cell r="E92">
            <v>1</v>
          </cell>
        </row>
        <row r="93">
          <cell r="A93" t="str">
            <v>Total general</v>
          </cell>
          <cell r="B93">
            <v>842</v>
          </cell>
          <cell r="D93" t="str">
            <v>ZWE</v>
          </cell>
          <cell r="E93">
            <v>1</v>
          </cell>
        </row>
        <row r="94">
          <cell r="D94" t="str">
            <v>Total general</v>
          </cell>
          <cell r="E94">
            <v>186</v>
          </cell>
        </row>
      </sheetData>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023"/>
      <sheetName val="Data"/>
      <sheetName val="Series - Metadata"/>
    </sheetNames>
    <sheetDataSet>
      <sheetData sheetId="0">
        <row r="4">
          <cell r="A4" t="str">
            <v>DOM</v>
          </cell>
          <cell r="B4">
            <v>11332972</v>
          </cell>
        </row>
        <row r="5">
          <cell r="A5" t="str">
            <v>MAR</v>
          </cell>
          <cell r="B5">
            <v>37840044</v>
          </cell>
        </row>
        <row r="6">
          <cell r="A6" t="str">
            <v>AGO</v>
          </cell>
          <cell r="B6">
            <v>36684202</v>
          </cell>
        </row>
        <row r="7">
          <cell r="A7" t="str">
            <v>ABW</v>
          </cell>
          <cell r="B7">
            <v>106277</v>
          </cell>
        </row>
        <row r="8">
          <cell r="A8" t="str">
            <v>AFE</v>
          </cell>
          <cell r="B8">
            <v>739092080</v>
          </cell>
        </row>
        <row r="9">
          <cell r="A9" t="str">
            <v>AFG</v>
          </cell>
          <cell r="B9">
            <v>42239854</v>
          </cell>
        </row>
        <row r="10">
          <cell r="A10" t="str">
            <v>AFW</v>
          </cell>
          <cell r="B10">
            <v>502789511</v>
          </cell>
        </row>
        <row r="11">
          <cell r="A11" t="str">
            <v>ALB</v>
          </cell>
          <cell r="B11">
            <v>2766215</v>
          </cell>
        </row>
        <row r="12">
          <cell r="A12" t="str">
            <v>AND</v>
          </cell>
          <cell r="B12">
            <v>80088</v>
          </cell>
        </row>
        <row r="13">
          <cell r="A13" t="str">
            <v>ARB</v>
          </cell>
          <cell r="B13">
            <v>473265558</v>
          </cell>
        </row>
        <row r="14">
          <cell r="A14" t="str">
            <v>ARE</v>
          </cell>
          <cell r="B14">
            <v>9516871</v>
          </cell>
        </row>
        <row r="15">
          <cell r="A15" t="str">
            <v>ARG</v>
          </cell>
          <cell r="B15">
            <v>46519252</v>
          </cell>
        </row>
        <row r="16">
          <cell r="A16" t="str">
            <v>ARM</v>
          </cell>
          <cell r="B16">
            <v>2777970</v>
          </cell>
        </row>
        <row r="17">
          <cell r="A17" t="str">
            <v>ASM</v>
          </cell>
          <cell r="B17">
            <v>43914</v>
          </cell>
        </row>
        <row r="18">
          <cell r="A18" t="str">
            <v>ATG</v>
          </cell>
          <cell r="B18">
            <v>94298</v>
          </cell>
        </row>
        <row r="19">
          <cell r="A19" t="str">
            <v>AUS</v>
          </cell>
          <cell r="B19">
            <v>26230248</v>
          </cell>
        </row>
        <row r="20">
          <cell r="A20" t="str">
            <v>AUT</v>
          </cell>
          <cell r="B20">
            <v>9056214</v>
          </cell>
        </row>
        <row r="21">
          <cell r="A21" t="str">
            <v>AZE</v>
          </cell>
          <cell r="B21">
            <v>10229190</v>
          </cell>
        </row>
        <row r="22">
          <cell r="A22" t="str">
            <v>BDI</v>
          </cell>
          <cell r="B22">
            <v>13238559</v>
          </cell>
        </row>
        <row r="23">
          <cell r="A23" t="str">
            <v>BEL</v>
          </cell>
          <cell r="B23">
            <v>11698079</v>
          </cell>
        </row>
        <row r="24">
          <cell r="A24" t="str">
            <v>BEN</v>
          </cell>
          <cell r="B24">
            <v>13712828</v>
          </cell>
        </row>
        <row r="25">
          <cell r="A25" t="str">
            <v>BFA</v>
          </cell>
          <cell r="B25">
            <v>23251485</v>
          </cell>
        </row>
        <row r="26">
          <cell r="A26" t="str">
            <v>BGD</v>
          </cell>
          <cell r="B26">
            <v>172954319</v>
          </cell>
        </row>
        <row r="27">
          <cell r="A27" t="str">
            <v>BGR</v>
          </cell>
          <cell r="B27">
            <v>6386070</v>
          </cell>
        </row>
        <row r="28">
          <cell r="A28" t="str">
            <v>BHR</v>
          </cell>
          <cell r="B28">
            <v>1485509</v>
          </cell>
        </row>
        <row r="29">
          <cell r="A29" t="str">
            <v>BHS</v>
          </cell>
          <cell r="B29">
            <v>412623</v>
          </cell>
        </row>
        <row r="30">
          <cell r="A30" t="str">
            <v>BIH</v>
          </cell>
          <cell r="B30">
            <v>3210847</v>
          </cell>
        </row>
        <row r="31">
          <cell r="A31" t="str">
            <v>BLR</v>
          </cell>
          <cell r="B31">
            <v>9167767</v>
          </cell>
        </row>
        <row r="32">
          <cell r="A32" t="str">
            <v>BLZ</v>
          </cell>
          <cell r="B32">
            <v>410825</v>
          </cell>
        </row>
        <row r="33">
          <cell r="A33" t="str">
            <v>BMU</v>
          </cell>
          <cell r="B33">
            <v>0</v>
          </cell>
        </row>
        <row r="34">
          <cell r="A34" t="str">
            <v>BOL</v>
          </cell>
          <cell r="B34">
            <v>12388571</v>
          </cell>
        </row>
        <row r="35">
          <cell r="A35" t="str">
            <v>BRA</v>
          </cell>
          <cell r="B35">
            <v>216422446</v>
          </cell>
        </row>
        <row r="36">
          <cell r="A36" t="str">
            <v>BRB</v>
          </cell>
          <cell r="B36">
            <v>281995</v>
          </cell>
        </row>
        <row r="37">
          <cell r="A37" t="str">
            <v>BRN</v>
          </cell>
          <cell r="B37">
            <v>452524</v>
          </cell>
        </row>
        <row r="38">
          <cell r="A38" t="str">
            <v>BTN</v>
          </cell>
          <cell r="B38">
            <v>787424</v>
          </cell>
        </row>
        <row r="39">
          <cell r="A39" t="str">
            <v>BWA</v>
          </cell>
          <cell r="B39">
            <v>2675352</v>
          </cell>
        </row>
        <row r="40">
          <cell r="A40" t="str">
            <v>CAF</v>
          </cell>
          <cell r="B40">
            <v>5742315</v>
          </cell>
        </row>
        <row r="41">
          <cell r="A41" t="str">
            <v>CAN</v>
          </cell>
          <cell r="B41">
            <v>39244168</v>
          </cell>
        </row>
        <row r="42">
          <cell r="A42" t="str">
            <v>CEB</v>
          </cell>
          <cell r="B42">
            <v>98938668</v>
          </cell>
        </row>
        <row r="43">
          <cell r="A43" t="str">
            <v>CHE</v>
          </cell>
          <cell r="B43">
            <v>8821953</v>
          </cell>
        </row>
        <row r="44">
          <cell r="A44" t="str">
            <v>CHI</v>
          </cell>
          <cell r="B44">
            <v>175346</v>
          </cell>
        </row>
        <row r="45">
          <cell r="A45" t="str">
            <v>CHL</v>
          </cell>
          <cell r="B45">
            <v>19629590</v>
          </cell>
        </row>
        <row r="46">
          <cell r="A46" t="str">
            <v>CHN</v>
          </cell>
          <cell r="B46">
            <v>1411878144</v>
          </cell>
        </row>
        <row r="47">
          <cell r="A47" t="str">
            <v>CIV</v>
          </cell>
          <cell r="B47">
            <v>28873034</v>
          </cell>
        </row>
        <row r="48">
          <cell r="A48" t="str">
            <v>CMR</v>
          </cell>
          <cell r="B48">
            <v>28647293</v>
          </cell>
        </row>
        <row r="49">
          <cell r="A49" t="str">
            <v>COD</v>
          </cell>
          <cell r="B49">
            <v>102262808</v>
          </cell>
        </row>
        <row r="50">
          <cell r="A50" t="str">
            <v>COG</v>
          </cell>
          <cell r="B50">
            <v>6106869</v>
          </cell>
        </row>
        <row r="51">
          <cell r="A51" t="str">
            <v>COL</v>
          </cell>
          <cell r="B51">
            <v>52085168</v>
          </cell>
        </row>
        <row r="52">
          <cell r="A52" t="str">
            <v>COM</v>
          </cell>
          <cell r="B52">
            <v>852075</v>
          </cell>
        </row>
        <row r="53">
          <cell r="A53" t="str">
            <v>CPV</v>
          </cell>
          <cell r="B53">
            <v>598682</v>
          </cell>
        </row>
        <row r="54">
          <cell r="A54" t="str">
            <v>CRI</v>
          </cell>
          <cell r="B54">
            <v>5212173</v>
          </cell>
        </row>
        <row r="55">
          <cell r="A55" t="str">
            <v>CSS</v>
          </cell>
          <cell r="B55">
            <v>7528219</v>
          </cell>
        </row>
        <row r="56">
          <cell r="A56" t="str">
            <v>CUB</v>
          </cell>
          <cell r="B56">
            <v>11194449</v>
          </cell>
        </row>
        <row r="57">
          <cell r="A57" t="str">
            <v>CUW</v>
          </cell>
          <cell r="B57">
            <v>150768</v>
          </cell>
        </row>
        <row r="58">
          <cell r="A58" t="str">
            <v>CYM</v>
          </cell>
          <cell r="B58">
            <v>69310</v>
          </cell>
        </row>
        <row r="59">
          <cell r="A59" t="str">
            <v>CYP</v>
          </cell>
          <cell r="B59">
            <v>1260138</v>
          </cell>
        </row>
        <row r="60">
          <cell r="A60" t="str">
            <v>CZE</v>
          </cell>
          <cell r="B60">
            <v>10534469</v>
          </cell>
        </row>
        <row r="61">
          <cell r="A61" t="str">
            <v>DEU</v>
          </cell>
          <cell r="B61">
            <v>83980256</v>
          </cell>
        </row>
        <row r="62">
          <cell r="A62" t="str">
            <v>DJI</v>
          </cell>
          <cell r="B62">
            <v>1136455</v>
          </cell>
        </row>
        <row r="63">
          <cell r="A63" t="str">
            <v>DMA</v>
          </cell>
          <cell r="B63">
            <v>73040</v>
          </cell>
        </row>
        <row r="64">
          <cell r="A64" t="str">
            <v>DNK</v>
          </cell>
          <cell r="B64">
            <v>5928585</v>
          </cell>
        </row>
        <row r="65">
          <cell r="A65" t="str">
            <v>DZA</v>
          </cell>
          <cell r="B65">
            <v>45606480</v>
          </cell>
        </row>
        <row r="66">
          <cell r="A66" t="str">
            <v>EAP</v>
          </cell>
          <cell r="B66">
            <v>2134838443</v>
          </cell>
        </row>
        <row r="67">
          <cell r="A67" t="str">
            <v>EAR</v>
          </cell>
          <cell r="B67">
            <v>3486356174</v>
          </cell>
        </row>
        <row r="68">
          <cell r="A68" t="str">
            <v>EAS</v>
          </cell>
          <cell r="B68">
            <v>2380440781</v>
          </cell>
        </row>
        <row r="69">
          <cell r="A69" t="str">
            <v>ECA</v>
          </cell>
          <cell r="B69">
            <v>399708874</v>
          </cell>
        </row>
        <row r="70">
          <cell r="A70" t="str">
            <v>ECS</v>
          </cell>
          <cell r="B70">
            <v>921406796</v>
          </cell>
        </row>
        <row r="71">
          <cell r="A71" t="str">
            <v>ECU</v>
          </cell>
          <cell r="B71">
            <v>18190484</v>
          </cell>
        </row>
        <row r="72">
          <cell r="A72" t="str">
            <v>EGY</v>
          </cell>
          <cell r="B72">
            <v>112716598</v>
          </cell>
        </row>
        <row r="73">
          <cell r="A73" t="str">
            <v>EMU</v>
          </cell>
          <cell r="B73">
            <v>344213546</v>
          </cell>
        </row>
        <row r="74">
          <cell r="A74" t="str">
            <v>ERI</v>
          </cell>
          <cell r="B74">
            <v>3748901</v>
          </cell>
        </row>
        <row r="75">
          <cell r="A75" t="str">
            <v>ESP</v>
          </cell>
          <cell r="B75">
            <v>47569620</v>
          </cell>
        </row>
        <row r="76">
          <cell r="A76" t="str">
            <v>EST</v>
          </cell>
          <cell r="B76">
            <v>1340776</v>
          </cell>
        </row>
        <row r="77">
          <cell r="A77" t="str">
            <v>ETH</v>
          </cell>
          <cell r="B77">
            <v>126527060</v>
          </cell>
        </row>
        <row r="78">
          <cell r="A78" t="str">
            <v>EUU</v>
          </cell>
          <cell r="B78">
            <v>446186918</v>
          </cell>
        </row>
        <row r="79">
          <cell r="A79" t="str">
            <v>FCS</v>
          </cell>
          <cell r="B79">
            <v>1044756241</v>
          </cell>
        </row>
        <row r="80">
          <cell r="A80" t="str">
            <v>FIN</v>
          </cell>
          <cell r="B80">
            <v>5559408</v>
          </cell>
        </row>
        <row r="81">
          <cell r="A81" t="str">
            <v>FJI</v>
          </cell>
          <cell r="B81">
            <v>936375</v>
          </cell>
        </row>
        <row r="82">
          <cell r="A82" t="str">
            <v>FRA</v>
          </cell>
          <cell r="B82">
            <v>68059744</v>
          </cell>
        </row>
        <row r="83">
          <cell r="A83" t="str">
            <v>FRO</v>
          </cell>
          <cell r="B83">
            <v>53270</v>
          </cell>
        </row>
        <row r="84">
          <cell r="A84" t="str">
            <v>FSM</v>
          </cell>
          <cell r="B84">
            <v>115224</v>
          </cell>
        </row>
        <row r="85">
          <cell r="A85" t="str">
            <v>GAB</v>
          </cell>
          <cell r="B85">
            <v>2436566</v>
          </cell>
        </row>
        <row r="86">
          <cell r="A86" t="str">
            <v>GBR</v>
          </cell>
          <cell r="B86">
            <v>67184088</v>
          </cell>
        </row>
        <row r="87">
          <cell r="A87" t="str">
            <v>GEO</v>
          </cell>
          <cell r="B87">
            <v>3698729</v>
          </cell>
        </row>
        <row r="88">
          <cell r="A88" t="str">
            <v>GHA</v>
          </cell>
          <cell r="B88">
            <v>34121985</v>
          </cell>
        </row>
        <row r="89">
          <cell r="A89" t="str">
            <v>GIB</v>
          </cell>
          <cell r="B89">
            <v>32688</v>
          </cell>
        </row>
        <row r="90">
          <cell r="A90" t="str">
            <v>GIN</v>
          </cell>
          <cell r="B90">
            <v>14190612</v>
          </cell>
        </row>
        <row r="91">
          <cell r="A91" t="str">
            <v>GMB</v>
          </cell>
          <cell r="B91">
            <v>2773168</v>
          </cell>
        </row>
        <row r="92">
          <cell r="A92" t="str">
            <v>GNB</v>
          </cell>
          <cell r="B92">
            <v>2150842</v>
          </cell>
        </row>
        <row r="93">
          <cell r="A93" t="str">
            <v>GNQ</v>
          </cell>
          <cell r="B93">
            <v>1714671</v>
          </cell>
        </row>
        <row r="94">
          <cell r="A94" t="str">
            <v>GRC</v>
          </cell>
          <cell r="B94">
            <v>10523449</v>
          </cell>
        </row>
        <row r="95">
          <cell r="A95" t="str">
            <v>GRD</v>
          </cell>
          <cell r="B95">
            <v>126183</v>
          </cell>
        </row>
        <row r="96">
          <cell r="A96" t="str">
            <v>GRL</v>
          </cell>
          <cell r="B96">
            <v>0</v>
          </cell>
        </row>
        <row r="97">
          <cell r="A97" t="str">
            <v>GTM</v>
          </cell>
          <cell r="B97">
            <v>17601416</v>
          </cell>
        </row>
        <row r="98">
          <cell r="A98" t="str">
            <v>GUM</v>
          </cell>
          <cell r="B98">
            <v>172952</v>
          </cell>
        </row>
        <row r="99">
          <cell r="A99" t="str">
            <v>GUY</v>
          </cell>
          <cell r="B99">
            <v>813834</v>
          </cell>
        </row>
        <row r="100">
          <cell r="A100" t="str">
            <v>HIC</v>
          </cell>
          <cell r="B100">
            <v>1245948819</v>
          </cell>
        </row>
        <row r="101">
          <cell r="A101" t="str">
            <v>HKG</v>
          </cell>
          <cell r="B101">
            <v>7350409</v>
          </cell>
        </row>
        <row r="102">
          <cell r="A102" t="str">
            <v>HND</v>
          </cell>
          <cell r="B102">
            <v>10593798</v>
          </cell>
        </row>
        <row r="103">
          <cell r="A103" t="str">
            <v>HPC</v>
          </cell>
          <cell r="B103">
            <v>907995430</v>
          </cell>
        </row>
        <row r="104">
          <cell r="A104" t="str">
            <v>HRV</v>
          </cell>
          <cell r="B104">
            <v>3832549</v>
          </cell>
        </row>
        <row r="105">
          <cell r="A105" t="str">
            <v>HTI</v>
          </cell>
          <cell r="B105">
            <v>11724763</v>
          </cell>
        </row>
        <row r="106">
          <cell r="A106" t="str">
            <v>HUN</v>
          </cell>
          <cell r="B106">
            <v>9497333</v>
          </cell>
        </row>
        <row r="107">
          <cell r="A107" t="str">
            <v>IBD</v>
          </cell>
          <cell r="B107">
            <v>0</v>
          </cell>
        </row>
        <row r="108">
          <cell r="A108" t="str">
            <v>IBT</v>
          </cell>
          <cell r="B108">
            <v>6822153166</v>
          </cell>
        </row>
        <row r="109">
          <cell r="A109" t="str">
            <v>IDA</v>
          </cell>
          <cell r="B109">
            <v>0</v>
          </cell>
        </row>
        <row r="110">
          <cell r="A110" t="str">
            <v>IDB</v>
          </cell>
          <cell r="B110">
            <v>0</v>
          </cell>
        </row>
        <row r="111">
          <cell r="A111" t="str">
            <v>IDN</v>
          </cell>
          <cell r="B111">
            <v>277534122</v>
          </cell>
        </row>
        <row r="112">
          <cell r="A112" t="str">
            <v>IDX</v>
          </cell>
          <cell r="B112">
            <v>0</v>
          </cell>
        </row>
        <row r="113">
          <cell r="A113" t="str">
            <v>IMN</v>
          </cell>
          <cell r="B113">
            <v>84710</v>
          </cell>
        </row>
        <row r="114">
          <cell r="A114" t="str">
            <v>IND</v>
          </cell>
          <cell r="B114">
            <v>1428627663</v>
          </cell>
        </row>
        <row r="115">
          <cell r="A115" t="str">
            <v>INX</v>
          </cell>
          <cell r="B115">
            <v>0</v>
          </cell>
        </row>
        <row r="116">
          <cell r="A116" t="str">
            <v>IRL</v>
          </cell>
          <cell r="B116">
            <v>5120455</v>
          </cell>
        </row>
        <row r="117">
          <cell r="A117" t="str">
            <v>IRN</v>
          </cell>
          <cell r="B117">
            <v>89172767</v>
          </cell>
        </row>
        <row r="118">
          <cell r="A118" t="str">
            <v>IRQ</v>
          </cell>
          <cell r="B118">
            <v>45504560</v>
          </cell>
        </row>
        <row r="119">
          <cell r="A119" t="str">
            <v>ISL</v>
          </cell>
          <cell r="B119">
            <v>384303</v>
          </cell>
        </row>
        <row r="120">
          <cell r="A120" t="str">
            <v>ISR</v>
          </cell>
          <cell r="B120">
            <v>9693280</v>
          </cell>
        </row>
        <row r="121">
          <cell r="A121" t="str">
            <v>ITA</v>
          </cell>
          <cell r="B121">
            <v>58662524</v>
          </cell>
        </row>
        <row r="122">
          <cell r="A122" t="str">
            <v>JAM</v>
          </cell>
          <cell r="B122">
            <v>2825544</v>
          </cell>
        </row>
        <row r="123">
          <cell r="A123" t="str">
            <v>JOR</v>
          </cell>
          <cell r="B123">
            <v>11337052</v>
          </cell>
        </row>
        <row r="124">
          <cell r="A124" t="str">
            <v>JPN</v>
          </cell>
          <cell r="B124">
            <v>124389416</v>
          </cell>
        </row>
        <row r="125">
          <cell r="A125" t="str">
            <v>KAZ</v>
          </cell>
          <cell r="B125">
            <v>19841426</v>
          </cell>
        </row>
        <row r="126">
          <cell r="A126" t="str">
            <v>KEN</v>
          </cell>
          <cell r="B126">
            <v>55100586</v>
          </cell>
        </row>
        <row r="127">
          <cell r="A127" t="str">
            <v>KGZ</v>
          </cell>
          <cell r="B127">
            <v>6911347</v>
          </cell>
        </row>
        <row r="128">
          <cell r="A128" t="str">
            <v>KHM</v>
          </cell>
          <cell r="B128">
            <v>16944826</v>
          </cell>
        </row>
        <row r="129">
          <cell r="A129" t="str">
            <v>KIR</v>
          </cell>
          <cell r="B129">
            <v>133515</v>
          </cell>
        </row>
        <row r="130">
          <cell r="A130" t="str">
            <v>KNA</v>
          </cell>
          <cell r="B130">
            <v>47755</v>
          </cell>
        </row>
        <row r="131">
          <cell r="A131" t="str">
            <v>KOR</v>
          </cell>
          <cell r="B131">
            <v>51559476</v>
          </cell>
        </row>
        <row r="132">
          <cell r="A132" t="str">
            <v>KWT</v>
          </cell>
          <cell r="B132">
            <v>4310108</v>
          </cell>
        </row>
        <row r="133">
          <cell r="A133" t="str">
            <v>LAC</v>
          </cell>
          <cell r="B133">
            <v>600689332</v>
          </cell>
        </row>
        <row r="134">
          <cell r="A134" t="str">
            <v>LAO</v>
          </cell>
          <cell r="B134">
            <v>7633779</v>
          </cell>
        </row>
        <row r="135">
          <cell r="A135" t="str">
            <v>LBN</v>
          </cell>
          <cell r="B135">
            <v>5353930</v>
          </cell>
        </row>
        <row r="136">
          <cell r="A136" t="str">
            <v>LBR</v>
          </cell>
          <cell r="B136">
            <v>5418377</v>
          </cell>
        </row>
        <row r="137">
          <cell r="A137" t="str">
            <v>LBY</v>
          </cell>
          <cell r="B137">
            <v>6888388</v>
          </cell>
        </row>
        <row r="138">
          <cell r="A138" t="str">
            <v>LCA</v>
          </cell>
          <cell r="B138">
            <v>180251</v>
          </cell>
        </row>
        <row r="139">
          <cell r="A139" t="str">
            <v>LCN</v>
          </cell>
          <cell r="B139">
            <v>663972136</v>
          </cell>
        </row>
        <row r="140">
          <cell r="A140" t="str">
            <v>LDC</v>
          </cell>
          <cell r="B140">
            <v>1151134198</v>
          </cell>
        </row>
        <row r="141">
          <cell r="A141" t="str">
            <v>LIC</v>
          </cell>
          <cell r="B141">
            <v>722984063</v>
          </cell>
        </row>
        <row r="142">
          <cell r="A142" t="str">
            <v>LIE</v>
          </cell>
          <cell r="B142">
            <v>39584</v>
          </cell>
        </row>
        <row r="143">
          <cell r="A143" t="str">
            <v>LKA</v>
          </cell>
          <cell r="B143">
            <v>22241304</v>
          </cell>
        </row>
        <row r="144">
          <cell r="A144" t="str">
            <v>LMC</v>
          </cell>
          <cell r="B144">
            <v>3231836759</v>
          </cell>
        </row>
        <row r="145">
          <cell r="A145" t="str">
            <v>LMY</v>
          </cell>
          <cell r="B145">
            <v>6746622013</v>
          </cell>
        </row>
        <row r="146">
          <cell r="A146" t="str">
            <v>LSO</v>
          </cell>
          <cell r="B146">
            <v>2330318</v>
          </cell>
        </row>
        <row r="147">
          <cell r="A147" t="str">
            <v>LTE</v>
          </cell>
          <cell r="B147">
            <v>2326768279</v>
          </cell>
        </row>
        <row r="148">
          <cell r="A148" t="str">
            <v>LTU</v>
          </cell>
          <cell r="B148">
            <v>2805298</v>
          </cell>
        </row>
        <row r="149">
          <cell r="A149" t="str">
            <v>LUX</v>
          </cell>
          <cell r="B149">
            <v>657569</v>
          </cell>
        </row>
        <row r="150">
          <cell r="A150" t="str">
            <v>LVA</v>
          </cell>
          <cell r="B150">
            <v>1862576</v>
          </cell>
        </row>
        <row r="151">
          <cell r="A151" t="str">
            <v>MAC</v>
          </cell>
          <cell r="B151">
            <v>704149</v>
          </cell>
        </row>
        <row r="152">
          <cell r="A152" t="str">
            <v>MAF</v>
          </cell>
          <cell r="B152">
            <v>0</v>
          </cell>
        </row>
        <row r="153">
          <cell r="A153" t="str">
            <v>MCO</v>
          </cell>
          <cell r="B153">
            <v>36297</v>
          </cell>
        </row>
        <row r="154">
          <cell r="A154" t="str">
            <v>MDA</v>
          </cell>
          <cell r="B154">
            <v>2464653</v>
          </cell>
        </row>
        <row r="155">
          <cell r="A155" t="str">
            <v>MDG</v>
          </cell>
          <cell r="B155">
            <v>30325732</v>
          </cell>
        </row>
        <row r="156">
          <cell r="A156" t="str">
            <v>MDV</v>
          </cell>
          <cell r="B156">
            <v>521021</v>
          </cell>
        </row>
        <row r="157">
          <cell r="A157" t="str">
            <v>MEA</v>
          </cell>
          <cell r="B157">
            <v>500689066</v>
          </cell>
        </row>
        <row r="158">
          <cell r="A158" t="str">
            <v>MEX</v>
          </cell>
          <cell r="B158">
            <v>128455567</v>
          </cell>
        </row>
        <row r="159">
          <cell r="A159" t="str">
            <v>MHL</v>
          </cell>
          <cell r="B159">
            <v>41996</v>
          </cell>
        </row>
        <row r="160">
          <cell r="A160" t="str">
            <v>MIC</v>
          </cell>
          <cell r="B160">
            <v>6023637950</v>
          </cell>
        </row>
        <row r="161">
          <cell r="A161" t="str">
            <v>MKD</v>
          </cell>
          <cell r="B161">
            <v>2051957</v>
          </cell>
        </row>
        <row r="162">
          <cell r="A162" t="str">
            <v>MLI</v>
          </cell>
          <cell r="B162">
            <v>23293698</v>
          </cell>
        </row>
        <row r="163">
          <cell r="A163" t="str">
            <v>MLT</v>
          </cell>
          <cell r="B163">
            <v>524909</v>
          </cell>
        </row>
        <row r="164">
          <cell r="A164" t="str">
            <v>MMR</v>
          </cell>
          <cell r="B164">
            <v>54577997</v>
          </cell>
        </row>
        <row r="165">
          <cell r="A165" t="str">
            <v>MNA</v>
          </cell>
          <cell r="B165">
            <v>430850589</v>
          </cell>
        </row>
        <row r="166">
          <cell r="A166" t="str">
            <v>MNE</v>
          </cell>
          <cell r="B166">
            <v>615737</v>
          </cell>
        </row>
        <row r="167">
          <cell r="A167" t="str">
            <v>MNG</v>
          </cell>
          <cell r="B167">
            <v>3447157</v>
          </cell>
        </row>
        <row r="168">
          <cell r="A168" t="str">
            <v>MNP</v>
          </cell>
          <cell r="B168">
            <v>49796</v>
          </cell>
        </row>
        <row r="169">
          <cell r="A169" t="str">
            <v>MOZ</v>
          </cell>
          <cell r="B169">
            <v>33897354</v>
          </cell>
        </row>
        <row r="170">
          <cell r="A170" t="str">
            <v>MRT</v>
          </cell>
          <cell r="B170">
            <v>4862989</v>
          </cell>
        </row>
        <row r="171">
          <cell r="A171" t="str">
            <v>MUS</v>
          </cell>
          <cell r="B171">
            <v>1263939</v>
          </cell>
        </row>
        <row r="172">
          <cell r="A172" t="str">
            <v>MWI</v>
          </cell>
          <cell r="B172">
            <v>20931751</v>
          </cell>
        </row>
        <row r="173">
          <cell r="A173" t="str">
            <v>MYS</v>
          </cell>
          <cell r="B173">
            <v>34308525</v>
          </cell>
        </row>
        <row r="174">
          <cell r="A174" t="str">
            <v>NAC</v>
          </cell>
          <cell r="B174">
            <v>374265128</v>
          </cell>
        </row>
        <row r="175">
          <cell r="A175" t="str">
            <v>NAM</v>
          </cell>
          <cell r="B175">
            <v>2604172</v>
          </cell>
        </row>
        <row r="176">
          <cell r="A176" t="str">
            <v>NCL</v>
          </cell>
          <cell r="B176">
            <v>279563</v>
          </cell>
        </row>
        <row r="177">
          <cell r="A177" t="str">
            <v>NER</v>
          </cell>
          <cell r="B177">
            <v>27202843</v>
          </cell>
        </row>
        <row r="178">
          <cell r="A178" t="str">
            <v>NGA</v>
          </cell>
          <cell r="B178">
            <v>223804632</v>
          </cell>
        </row>
        <row r="179">
          <cell r="A179" t="str">
            <v>NIC</v>
          </cell>
          <cell r="B179">
            <v>7046310</v>
          </cell>
        </row>
        <row r="180">
          <cell r="A180" t="str">
            <v>NLD</v>
          </cell>
          <cell r="B180">
            <v>17750264</v>
          </cell>
        </row>
        <row r="181">
          <cell r="A181" t="str">
            <v>NOR</v>
          </cell>
          <cell r="B181">
            <v>5496014</v>
          </cell>
        </row>
        <row r="182">
          <cell r="A182" t="str">
            <v>NPL</v>
          </cell>
          <cell r="B182">
            <v>30896590</v>
          </cell>
        </row>
        <row r="183">
          <cell r="A183" t="str">
            <v>NRU</v>
          </cell>
          <cell r="B183">
            <v>12780</v>
          </cell>
        </row>
        <row r="184">
          <cell r="A184" t="str">
            <v>NZL</v>
          </cell>
          <cell r="B184">
            <v>5163908</v>
          </cell>
        </row>
        <row r="185">
          <cell r="A185" t="str">
            <v>OED</v>
          </cell>
          <cell r="B185">
            <v>1379944921</v>
          </cell>
        </row>
        <row r="186">
          <cell r="A186" t="str">
            <v>OMN</v>
          </cell>
          <cell r="B186">
            <v>4644384</v>
          </cell>
        </row>
        <row r="187">
          <cell r="A187" t="str">
            <v>OSS</v>
          </cell>
          <cell r="B187">
            <v>33562537</v>
          </cell>
        </row>
        <row r="188">
          <cell r="A188" t="str">
            <v>PAK</v>
          </cell>
          <cell r="B188">
            <v>240485658</v>
          </cell>
        </row>
        <row r="189">
          <cell r="A189" t="str">
            <v>PAN</v>
          </cell>
          <cell r="B189">
            <v>4468087</v>
          </cell>
        </row>
        <row r="190">
          <cell r="A190" t="str">
            <v>PER</v>
          </cell>
          <cell r="B190">
            <v>34352719</v>
          </cell>
        </row>
        <row r="191">
          <cell r="A191" t="str">
            <v>PHL</v>
          </cell>
          <cell r="B191">
            <v>117337368</v>
          </cell>
        </row>
        <row r="192">
          <cell r="A192" t="str">
            <v>PLW</v>
          </cell>
          <cell r="B192">
            <v>18058</v>
          </cell>
        </row>
        <row r="193">
          <cell r="A193" t="str">
            <v>PNG</v>
          </cell>
          <cell r="B193">
            <v>10329931</v>
          </cell>
        </row>
        <row r="194">
          <cell r="A194" t="str">
            <v>POL</v>
          </cell>
          <cell r="B194">
            <v>36624748</v>
          </cell>
        </row>
        <row r="195">
          <cell r="A195" t="str">
            <v>PRE</v>
          </cell>
          <cell r="B195">
            <v>1065710613</v>
          </cell>
        </row>
        <row r="196">
          <cell r="A196" t="str">
            <v>PRI</v>
          </cell>
          <cell r="B196">
            <v>3229412</v>
          </cell>
        </row>
        <row r="197">
          <cell r="A197" t="str">
            <v>PRK</v>
          </cell>
          <cell r="B197">
            <v>26160821</v>
          </cell>
        </row>
        <row r="198">
          <cell r="A198" t="str">
            <v>PRT</v>
          </cell>
          <cell r="B198">
            <v>10352260</v>
          </cell>
        </row>
        <row r="199">
          <cell r="A199" t="str">
            <v>PRY</v>
          </cell>
          <cell r="B199">
            <v>6861524</v>
          </cell>
        </row>
        <row r="200">
          <cell r="A200" t="str">
            <v>PSE</v>
          </cell>
          <cell r="B200">
            <v>5159253</v>
          </cell>
        </row>
        <row r="201">
          <cell r="A201" t="str">
            <v>PSS</v>
          </cell>
          <cell r="B201">
            <v>2677728</v>
          </cell>
        </row>
        <row r="202">
          <cell r="A202" t="str">
            <v>PST</v>
          </cell>
          <cell r="B202">
            <v>1116233679</v>
          </cell>
        </row>
        <row r="203">
          <cell r="A203" t="str">
            <v>PYF</v>
          </cell>
          <cell r="B203">
            <v>308872</v>
          </cell>
        </row>
        <row r="204">
          <cell r="A204" t="str">
            <v>QAT</v>
          </cell>
          <cell r="B204">
            <v>2716391</v>
          </cell>
        </row>
        <row r="205">
          <cell r="A205" t="str">
            <v>ROU</v>
          </cell>
          <cell r="B205">
            <v>18624842</v>
          </cell>
        </row>
        <row r="206">
          <cell r="A206" t="str">
            <v>RUS</v>
          </cell>
          <cell r="B206">
            <v>143036336</v>
          </cell>
        </row>
        <row r="207">
          <cell r="A207" t="str">
            <v>RWA</v>
          </cell>
          <cell r="B207">
            <v>14094683</v>
          </cell>
        </row>
        <row r="208">
          <cell r="A208" t="str">
            <v>SAS</v>
          </cell>
          <cell r="B208">
            <v>1938753833</v>
          </cell>
        </row>
        <row r="209">
          <cell r="A209" t="str">
            <v>SAU</v>
          </cell>
          <cell r="B209">
            <v>36947025</v>
          </cell>
        </row>
        <row r="210">
          <cell r="A210" t="str">
            <v>SDN</v>
          </cell>
          <cell r="B210">
            <v>48109006</v>
          </cell>
        </row>
        <row r="211">
          <cell r="A211" t="str">
            <v>SEN</v>
          </cell>
          <cell r="B211">
            <v>17763163</v>
          </cell>
        </row>
        <row r="212">
          <cell r="A212" t="str">
            <v>SGP</v>
          </cell>
          <cell r="B212">
            <v>5673743</v>
          </cell>
        </row>
        <row r="213">
          <cell r="A213" t="str">
            <v>SLB</v>
          </cell>
          <cell r="B213">
            <v>740424</v>
          </cell>
        </row>
        <row r="214">
          <cell r="A214" t="str">
            <v>SLE</v>
          </cell>
          <cell r="B214">
            <v>8791092</v>
          </cell>
        </row>
        <row r="215">
          <cell r="A215" t="str">
            <v>SLV</v>
          </cell>
          <cell r="B215">
            <v>6364943</v>
          </cell>
        </row>
        <row r="216">
          <cell r="A216" t="str">
            <v>SMR</v>
          </cell>
          <cell r="B216">
            <v>33642</v>
          </cell>
        </row>
        <row r="217">
          <cell r="A217" t="str">
            <v>SOM</v>
          </cell>
          <cell r="B217">
            <v>18143378</v>
          </cell>
        </row>
        <row r="218">
          <cell r="A218" t="str">
            <v>SRB</v>
          </cell>
          <cell r="B218">
            <v>6699916</v>
          </cell>
        </row>
        <row r="219">
          <cell r="A219" t="str">
            <v>SSA</v>
          </cell>
          <cell r="B219">
            <v>1241780942</v>
          </cell>
        </row>
        <row r="220">
          <cell r="A220" t="str">
            <v>SSD</v>
          </cell>
          <cell r="B220">
            <v>11088796</v>
          </cell>
        </row>
        <row r="221">
          <cell r="A221" t="str">
            <v>SSF</v>
          </cell>
          <cell r="B221">
            <v>1241881591</v>
          </cell>
        </row>
        <row r="222">
          <cell r="A222" t="str">
            <v>SST</v>
          </cell>
          <cell r="B222">
            <v>43768484</v>
          </cell>
        </row>
        <row r="223">
          <cell r="A223" t="str">
            <v>STP</v>
          </cell>
          <cell r="B223">
            <v>231856</v>
          </cell>
        </row>
        <row r="224">
          <cell r="A224" t="str">
            <v>SUR</v>
          </cell>
          <cell r="B224">
            <v>623236</v>
          </cell>
        </row>
        <row r="225">
          <cell r="A225" t="str">
            <v>SVK</v>
          </cell>
          <cell r="B225">
            <v>5322188</v>
          </cell>
        </row>
        <row r="226">
          <cell r="A226" t="str">
            <v>SVN</v>
          </cell>
          <cell r="B226">
            <v>2107819</v>
          </cell>
        </row>
        <row r="227">
          <cell r="A227" t="str">
            <v>SWE</v>
          </cell>
          <cell r="B227">
            <v>10544776</v>
          </cell>
        </row>
        <row r="228">
          <cell r="A228" t="str">
            <v>SWZ</v>
          </cell>
          <cell r="B228">
            <v>1210822</v>
          </cell>
        </row>
        <row r="229">
          <cell r="A229" t="str">
            <v>SXM</v>
          </cell>
          <cell r="B229">
            <v>0</v>
          </cell>
        </row>
        <row r="230">
          <cell r="A230" t="str">
            <v>SYC</v>
          </cell>
          <cell r="B230">
            <v>100649</v>
          </cell>
        </row>
        <row r="231">
          <cell r="A231" t="str">
            <v>SYR</v>
          </cell>
          <cell r="B231">
            <v>23227014</v>
          </cell>
        </row>
        <row r="232">
          <cell r="A232" t="str">
            <v>TCA</v>
          </cell>
          <cell r="B232">
            <v>46062</v>
          </cell>
        </row>
        <row r="233">
          <cell r="A233" t="str">
            <v>TCD</v>
          </cell>
          <cell r="B233">
            <v>18278568</v>
          </cell>
        </row>
        <row r="234">
          <cell r="A234" t="str">
            <v>TEA</v>
          </cell>
          <cell r="B234">
            <v>2108690402</v>
          </cell>
        </row>
        <row r="235">
          <cell r="A235" t="str">
            <v>TEC</v>
          </cell>
          <cell r="B235">
            <v>458791013</v>
          </cell>
        </row>
        <row r="236">
          <cell r="A236" t="str">
            <v>TGO</v>
          </cell>
          <cell r="B236">
            <v>9053799</v>
          </cell>
        </row>
        <row r="237">
          <cell r="A237" t="str">
            <v>THA</v>
          </cell>
          <cell r="B237">
            <v>71801279</v>
          </cell>
        </row>
        <row r="238">
          <cell r="A238" t="str">
            <v>TJK</v>
          </cell>
          <cell r="B238">
            <v>10143543</v>
          </cell>
        </row>
        <row r="239">
          <cell r="A239" t="str">
            <v>TKM</v>
          </cell>
          <cell r="B239">
            <v>6516100</v>
          </cell>
        </row>
        <row r="240">
          <cell r="A240" t="str">
            <v>TLA</v>
          </cell>
          <cell r="B240">
            <v>648344991</v>
          </cell>
        </row>
        <row r="241">
          <cell r="A241" t="str">
            <v>TLS</v>
          </cell>
          <cell r="B241">
            <v>1360596</v>
          </cell>
        </row>
        <row r="242">
          <cell r="A242" t="str">
            <v>TMN</v>
          </cell>
          <cell r="B242">
            <v>425691336</v>
          </cell>
        </row>
        <row r="243">
          <cell r="A243" t="str">
            <v>TON</v>
          </cell>
          <cell r="B243">
            <v>107773</v>
          </cell>
        </row>
        <row r="244">
          <cell r="A244" t="str">
            <v>TSA</v>
          </cell>
          <cell r="B244">
            <v>1938753833</v>
          </cell>
        </row>
        <row r="245">
          <cell r="A245" t="str">
            <v>TSS</v>
          </cell>
          <cell r="B245">
            <v>1241881591</v>
          </cell>
        </row>
        <row r="246">
          <cell r="A246" t="str">
            <v>TTO</v>
          </cell>
          <cell r="B246">
            <v>1534937</v>
          </cell>
        </row>
        <row r="247">
          <cell r="A247" t="str">
            <v>TUN</v>
          </cell>
          <cell r="B247">
            <v>12458223</v>
          </cell>
        </row>
        <row r="248">
          <cell r="A248" t="str">
            <v>TUR</v>
          </cell>
          <cell r="B248">
            <v>85816199</v>
          </cell>
        </row>
        <row r="249">
          <cell r="A249" t="str">
            <v>TUV</v>
          </cell>
          <cell r="B249">
            <v>11396</v>
          </cell>
        </row>
        <row r="250">
          <cell r="A250" t="str">
            <v>TZA</v>
          </cell>
          <cell r="B250">
            <v>67438106</v>
          </cell>
        </row>
        <row r="251">
          <cell r="A251" t="str">
            <v>UGA</v>
          </cell>
          <cell r="B251">
            <v>48582334</v>
          </cell>
        </row>
        <row r="252">
          <cell r="A252" t="str">
            <v>UKR</v>
          </cell>
          <cell r="B252">
            <v>39414596</v>
          </cell>
        </row>
        <row r="253">
          <cell r="A253" t="str">
            <v>UMC</v>
          </cell>
          <cell r="B253">
            <v>2791801191</v>
          </cell>
        </row>
        <row r="254">
          <cell r="A254" t="str">
            <v>URY</v>
          </cell>
          <cell r="B254">
            <v>3423108</v>
          </cell>
        </row>
        <row r="255">
          <cell r="A255" t="str">
            <v>USA</v>
          </cell>
          <cell r="B255">
            <v>335020960</v>
          </cell>
        </row>
        <row r="256">
          <cell r="A256" t="str">
            <v>UZB</v>
          </cell>
          <cell r="B256">
            <v>36194172</v>
          </cell>
        </row>
        <row r="257">
          <cell r="A257" t="str">
            <v>VCT</v>
          </cell>
          <cell r="B257">
            <v>103698</v>
          </cell>
        </row>
        <row r="258">
          <cell r="A258" t="str">
            <v>VEN</v>
          </cell>
          <cell r="B258">
            <v>28838499</v>
          </cell>
        </row>
        <row r="259">
          <cell r="A259" t="str">
            <v>VGB</v>
          </cell>
          <cell r="B259">
            <v>31538</v>
          </cell>
        </row>
        <row r="260">
          <cell r="A260" t="str">
            <v>VIR</v>
          </cell>
          <cell r="B260">
            <v>104711</v>
          </cell>
        </row>
        <row r="261">
          <cell r="A261" t="str">
            <v>VNM</v>
          </cell>
          <cell r="B261">
            <v>98858950</v>
          </cell>
        </row>
        <row r="262">
          <cell r="A262" t="str">
            <v>VUT</v>
          </cell>
          <cell r="B262">
            <v>334506</v>
          </cell>
        </row>
        <row r="263">
          <cell r="A263" t="str">
            <v>WLD</v>
          </cell>
          <cell r="B263">
            <v>8021409331</v>
          </cell>
        </row>
        <row r="264">
          <cell r="A264" t="str">
            <v>WSM</v>
          </cell>
          <cell r="B264">
            <v>225681</v>
          </cell>
        </row>
        <row r="265">
          <cell r="A265" t="str">
            <v>XKX</v>
          </cell>
          <cell r="B265">
            <v>1766104</v>
          </cell>
        </row>
        <row r="266">
          <cell r="A266" t="str">
            <v>YEM</v>
          </cell>
          <cell r="B266">
            <v>34449825</v>
          </cell>
        </row>
        <row r="267">
          <cell r="A267" t="str">
            <v>ZAF</v>
          </cell>
          <cell r="B267">
            <v>60414495</v>
          </cell>
        </row>
        <row r="268">
          <cell r="A268" t="str">
            <v>ZMB</v>
          </cell>
          <cell r="B268">
            <v>20569737</v>
          </cell>
        </row>
        <row r="269">
          <cell r="A269" t="str">
            <v>ZWE</v>
          </cell>
          <cell r="B269">
            <v>16665409</v>
          </cell>
        </row>
      </sheetData>
      <sheetData sheetId="1"/>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ost Recent Value By Country"/>
      <sheetName val="Data"/>
      <sheetName val="Metadata - Countries"/>
      <sheetName val="Metadata - Indicators"/>
    </sheetNames>
    <sheetDataSet>
      <sheetData sheetId="0">
        <row r="2">
          <cell r="A2" t="str">
            <v>Aruba</v>
          </cell>
          <cell r="B2" t="str">
            <v>ABW</v>
          </cell>
          <cell r="C2">
            <v>2133.5522346368716</v>
          </cell>
          <cell r="D2">
            <v>2021</v>
          </cell>
        </row>
        <row r="3">
          <cell r="A3" t="str">
            <v>Africa Eastern and Southern</v>
          </cell>
          <cell r="B3" t="str">
            <v>AFE</v>
          </cell>
          <cell r="C3">
            <v>336217.12178484775</v>
          </cell>
          <cell r="D3">
            <v>2022</v>
          </cell>
        </row>
        <row r="4">
          <cell r="A4" t="str">
            <v>Afghanistan</v>
          </cell>
          <cell r="B4" t="str">
            <v>AFG</v>
          </cell>
          <cell r="C4">
            <v>457.77778888888889</v>
          </cell>
          <cell r="D4">
            <v>1978</v>
          </cell>
        </row>
        <row r="5">
          <cell r="A5" t="str">
            <v>Africa Western and Central</v>
          </cell>
          <cell r="B5" t="str">
            <v>AFW</v>
          </cell>
          <cell r="C5">
            <v>178612.32960703474</v>
          </cell>
          <cell r="D5">
            <v>2021</v>
          </cell>
        </row>
        <row r="6">
          <cell r="A6" t="str">
            <v>Angola</v>
          </cell>
          <cell r="B6" t="str">
            <v>AGO</v>
          </cell>
          <cell r="C6">
            <v>10917.707594560534</v>
          </cell>
          <cell r="D6">
            <v>2021</v>
          </cell>
        </row>
        <row r="7">
          <cell r="A7" t="str">
            <v>Albania</v>
          </cell>
          <cell r="B7" t="str">
            <v>ALB</v>
          </cell>
          <cell r="C7">
            <v>9033.5491568005637</v>
          </cell>
          <cell r="D7">
            <v>2022</v>
          </cell>
        </row>
        <row r="8">
          <cell r="A8" t="str">
            <v>Andorra</v>
          </cell>
          <cell r="B8" t="str">
            <v>AND</v>
          </cell>
          <cell r="C8" t="str">
            <v/>
          </cell>
          <cell r="D8" t="str">
            <v/>
          </cell>
        </row>
        <row r="9">
          <cell r="A9" t="str">
            <v>Arab World</v>
          </cell>
          <cell r="B9" t="str">
            <v>ARB</v>
          </cell>
          <cell r="C9">
            <v>918277.08290400193</v>
          </cell>
          <cell r="D9">
            <v>2020</v>
          </cell>
        </row>
        <row r="10">
          <cell r="A10" t="str">
            <v>United Arab Emirates</v>
          </cell>
          <cell r="B10" t="str">
            <v>ARE</v>
          </cell>
          <cell r="C10">
            <v>246886.26268209668</v>
          </cell>
          <cell r="D10">
            <v>2020</v>
          </cell>
        </row>
        <row r="11">
          <cell r="A11" t="str">
            <v>Argentina</v>
          </cell>
          <cell r="B11" t="str">
            <v>ARG</v>
          </cell>
          <cell r="C11">
            <v>96803.039172723977</v>
          </cell>
          <cell r="D11">
            <v>2022</v>
          </cell>
        </row>
        <row r="12">
          <cell r="A12" t="str">
            <v>Armenia</v>
          </cell>
          <cell r="B12" t="str">
            <v>ARM</v>
          </cell>
          <cell r="C12">
            <v>9896.9821194941123</v>
          </cell>
          <cell r="D12">
            <v>2022</v>
          </cell>
        </row>
        <row r="13">
          <cell r="A13" t="str">
            <v>American Samoa</v>
          </cell>
          <cell r="B13" t="str">
            <v>ASM</v>
          </cell>
          <cell r="C13">
            <v>724</v>
          </cell>
          <cell r="D13">
            <v>2021</v>
          </cell>
        </row>
        <row r="14">
          <cell r="A14" t="str">
            <v>Antigua and Barbuda</v>
          </cell>
          <cell r="B14" t="str">
            <v>ATG</v>
          </cell>
          <cell r="C14">
            <v>655.27851851851847</v>
          </cell>
          <cell r="D14">
            <v>2020</v>
          </cell>
        </row>
        <row r="15">
          <cell r="A15" t="str">
            <v>Australia</v>
          </cell>
          <cell r="B15" t="str">
            <v>AUS</v>
          </cell>
          <cell r="C15">
            <v>334107.67263699148</v>
          </cell>
          <cell r="D15">
            <v>2022</v>
          </cell>
        </row>
        <row r="16">
          <cell r="A16" t="str">
            <v>Austria</v>
          </cell>
          <cell r="B16" t="str">
            <v>AUT</v>
          </cell>
          <cell r="C16">
            <v>279724.65844175208</v>
          </cell>
          <cell r="D16">
            <v>2022</v>
          </cell>
        </row>
        <row r="17">
          <cell r="A17" t="str">
            <v>Azerbaijan</v>
          </cell>
          <cell r="B17" t="str">
            <v>AZE</v>
          </cell>
          <cell r="C17">
            <v>21274.411764705885</v>
          </cell>
          <cell r="D17">
            <v>2022</v>
          </cell>
        </row>
        <row r="18">
          <cell r="A18" t="str">
            <v>Burundi</v>
          </cell>
          <cell r="B18" t="str">
            <v>BDI</v>
          </cell>
          <cell r="C18">
            <v>717.46472766278987</v>
          </cell>
          <cell r="D18">
            <v>2022</v>
          </cell>
        </row>
        <row r="19">
          <cell r="A19" t="str">
            <v>Belgium</v>
          </cell>
          <cell r="B19" t="str">
            <v>BEL</v>
          </cell>
          <cell r="C19">
            <v>565560.93738657818</v>
          </cell>
          <cell r="D19">
            <v>2022</v>
          </cell>
        </row>
        <row r="20">
          <cell r="A20" t="str">
            <v>Benin</v>
          </cell>
          <cell r="B20" t="str">
            <v>BEN</v>
          </cell>
          <cell r="C20">
            <v>5095.2853553335808</v>
          </cell>
          <cell r="D20">
            <v>2022</v>
          </cell>
        </row>
        <row r="21">
          <cell r="A21" t="str">
            <v>Burkina Faso</v>
          </cell>
          <cell r="B21" t="str">
            <v>BFA</v>
          </cell>
          <cell r="C21">
            <v>5023.0045517065673</v>
          </cell>
          <cell r="D21">
            <v>2019</v>
          </cell>
        </row>
        <row r="22">
          <cell r="A22" t="str">
            <v>Bangladesh</v>
          </cell>
          <cell r="B22" t="str">
            <v>BGD</v>
          </cell>
          <cell r="C22">
            <v>96171.612323058638</v>
          </cell>
          <cell r="D22">
            <v>2022</v>
          </cell>
        </row>
        <row r="23">
          <cell r="A23" t="str">
            <v>Bulgaria</v>
          </cell>
          <cell r="B23" t="str">
            <v>BGR</v>
          </cell>
          <cell r="C23">
            <v>60315.900721438578</v>
          </cell>
          <cell r="D23">
            <v>2022</v>
          </cell>
        </row>
        <row r="24">
          <cell r="A24" t="str">
            <v>Bahrain</v>
          </cell>
          <cell r="B24" t="str">
            <v>BHR</v>
          </cell>
          <cell r="C24">
            <v>27577.39361702128</v>
          </cell>
          <cell r="D24">
            <v>2021</v>
          </cell>
        </row>
        <row r="25">
          <cell r="A25" t="str">
            <v>Bahamas, The</v>
          </cell>
          <cell r="B25" t="str">
            <v>BHS</v>
          </cell>
          <cell r="C25">
            <v>5503</v>
          </cell>
          <cell r="D25">
            <v>2022</v>
          </cell>
        </row>
        <row r="26">
          <cell r="A26" t="str">
            <v>Bosnia and Herzegovina</v>
          </cell>
          <cell r="B26" t="str">
            <v>BIH</v>
          </cell>
          <cell r="C26">
            <v>14935.645409236657</v>
          </cell>
          <cell r="D26">
            <v>2022</v>
          </cell>
        </row>
        <row r="27">
          <cell r="A27" t="str">
            <v>Belarus</v>
          </cell>
          <cell r="B27" t="str">
            <v>BLR</v>
          </cell>
          <cell r="C27">
            <v>42128.94636744009</v>
          </cell>
          <cell r="D27">
            <v>2022</v>
          </cell>
        </row>
        <row r="28">
          <cell r="A28" t="str">
            <v>Belize</v>
          </cell>
          <cell r="B28" t="str">
            <v>BLZ</v>
          </cell>
          <cell r="C28">
            <v>1483.37818255</v>
          </cell>
          <cell r="D28">
            <v>2022</v>
          </cell>
        </row>
        <row r="29">
          <cell r="A29" t="str">
            <v>Bermuda</v>
          </cell>
          <cell r="B29" t="str">
            <v>BMU</v>
          </cell>
          <cell r="C29">
            <v>1960.7</v>
          </cell>
          <cell r="D29">
            <v>2022</v>
          </cell>
        </row>
        <row r="30">
          <cell r="A30" t="str">
            <v>Bolivia</v>
          </cell>
          <cell r="B30" t="str">
            <v>BOL</v>
          </cell>
          <cell r="C30">
            <v>12605.111070911722</v>
          </cell>
          <cell r="D30">
            <v>2021</v>
          </cell>
        </row>
        <row r="31">
          <cell r="A31" t="str">
            <v>Brazil</v>
          </cell>
          <cell r="B31" t="str">
            <v>BRA</v>
          </cell>
          <cell r="C31">
            <v>370471.98573671636</v>
          </cell>
          <cell r="D31">
            <v>2022</v>
          </cell>
        </row>
        <row r="32">
          <cell r="A32" t="str">
            <v>Barbados</v>
          </cell>
          <cell r="B32" t="str">
            <v>BRB</v>
          </cell>
          <cell r="C32">
            <v>1960.35</v>
          </cell>
          <cell r="D32">
            <v>2021</v>
          </cell>
        </row>
        <row r="33">
          <cell r="A33" t="str">
            <v>Brunei Darussalam</v>
          </cell>
          <cell r="B33" t="str">
            <v>BRN</v>
          </cell>
          <cell r="C33">
            <v>10106.440761399552</v>
          </cell>
          <cell r="D33">
            <v>2022</v>
          </cell>
        </row>
        <row r="34">
          <cell r="A34" t="str">
            <v>Bhutan</v>
          </cell>
          <cell r="B34" t="str">
            <v>BTN</v>
          </cell>
          <cell r="C34">
            <v>1339.2629546311398</v>
          </cell>
          <cell r="D34">
            <v>2021</v>
          </cell>
        </row>
        <row r="35">
          <cell r="A35" t="str">
            <v>Botswana</v>
          </cell>
          <cell r="B35" t="str">
            <v>BWA</v>
          </cell>
          <cell r="C35">
            <v>8548.7209074978491</v>
          </cell>
          <cell r="D35">
            <v>2022</v>
          </cell>
        </row>
        <row r="36">
          <cell r="A36" t="str">
            <v>Central African Republic</v>
          </cell>
          <cell r="B36" t="str">
            <v>CAF</v>
          </cell>
          <cell r="C36">
            <v>777.85041209176654</v>
          </cell>
          <cell r="D36">
            <v>2022</v>
          </cell>
        </row>
        <row r="37">
          <cell r="A37" t="str">
            <v>Canada</v>
          </cell>
          <cell r="B37" t="str">
            <v>CAN</v>
          </cell>
          <cell r="C37">
            <v>717786.92539780075</v>
          </cell>
          <cell r="D37">
            <v>2022</v>
          </cell>
        </row>
        <row r="38">
          <cell r="A38" t="str">
            <v>Central Europe and the Baltics</v>
          </cell>
          <cell r="B38" t="str">
            <v>CEB</v>
          </cell>
          <cell r="C38">
            <v>1362871.7273917031</v>
          </cell>
          <cell r="D38">
            <v>2022</v>
          </cell>
        </row>
        <row r="39">
          <cell r="A39" t="str">
            <v>Switzerland</v>
          </cell>
          <cell r="B39" t="str">
            <v>CHE</v>
          </cell>
          <cell r="C39">
            <v>506407.17089122959</v>
          </cell>
          <cell r="D39">
            <v>2022</v>
          </cell>
        </row>
        <row r="40">
          <cell r="A40" t="str">
            <v>Channel Islands</v>
          </cell>
          <cell r="B40" t="str">
            <v>CHI</v>
          </cell>
          <cell r="C40" t="str">
            <v/>
          </cell>
          <cell r="D40" t="str">
            <v/>
          </cell>
        </row>
        <row r="41">
          <cell r="A41" t="str">
            <v>Chile</v>
          </cell>
          <cell r="B41" t="str">
            <v>CHL</v>
          </cell>
          <cell r="C41">
            <v>118446.29830488117</v>
          </cell>
          <cell r="D41">
            <v>2022</v>
          </cell>
        </row>
        <row r="42">
          <cell r="A42" t="str">
            <v>China</v>
          </cell>
          <cell r="B42" t="str">
            <v>CHN</v>
          </cell>
          <cell r="C42">
            <v>3137594.1093447441</v>
          </cell>
          <cell r="D42">
            <v>2022</v>
          </cell>
        </row>
        <row r="43">
          <cell r="A43" t="str">
            <v>Cote d'Ivoire</v>
          </cell>
          <cell r="B43" t="str">
            <v>CIV</v>
          </cell>
          <cell r="C43">
            <v>19249.43598321639</v>
          </cell>
          <cell r="D43">
            <v>2022</v>
          </cell>
        </row>
        <row r="44">
          <cell r="A44" t="str">
            <v>Cameroon</v>
          </cell>
          <cell r="B44" t="str">
            <v>CMR</v>
          </cell>
          <cell r="C44">
            <v>9090.4380140572666</v>
          </cell>
          <cell r="D44">
            <v>2022</v>
          </cell>
        </row>
        <row r="45">
          <cell r="A45" t="str">
            <v>Congo, Dem. Rep.</v>
          </cell>
          <cell r="B45" t="str">
            <v>COD</v>
          </cell>
          <cell r="C45">
            <v>29559.714351355109</v>
          </cell>
          <cell r="D45">
            <v>2022</v>
          </cell>
        </row>
        <row r="46">
          <cell r="A46" t="str">
            <v>Congo, Rep.</v>
          </cell>
          <cell r="B46" t="str">
            <v>COG</v>
          </cell>
          <cell r="C46">
            <v>5876.6011889600222</v>
          </cell>
          <cell r="D46">
            <v>2022</v>
          </cell>
        </row>
        <row r="47">
          <cell r="A47" t="str">
            <v>Colombia</v>
          </cell>
          <cell r="B47" t="str">
            <v>COL</v>
          </cell>
          <cell r="C47">
            <v>96798.433264937514</v>
          </cell>
          <cell r="D47">
            <v>2022</v>
          </cell>
        </row>
        <row r="48">
          <cell r="A48" t="str">
            <v>Comoros</v>
          </cell>
          <cell r="B48" t="str">
            <v>COM</v>
          </cell>
          <cell r="C48">
            <v>435.69746866632539</v>
          </cell>
          <cell r="D48">
            <v>2022</v>
          </cell>
        </row>
        <row r="49">
          <cell r="A49" t="str">
            <v>Cabo Verde</v>
          </cell>
          <cell r="B49" t="str">
            <v>CPV</v>
          </cell>
          <cell r="C49">
            <v>1319.665258058337</v>
          </cell>
          <cell r="D49">
            <v>2022</v>
          </cell>
        </row>
        <row r="50">
          <cell r="A50" t="str">
            <v>Costa Rica</v>
          </cell>
          <cell r="B50" t="str">
            <v>CRI</v>
          </cell>
          <cell r="C50">
            <v>26571.720605544691</v>
          </cell>
          <cell r="D50">
            <v>2022</v>
          </cell>
        </row>
        <row r="51">
          <cell r="A51" t="str">
            <v>Caribbean small states</v>
          </cell>
          <cell r="B51" t="str">
            <v>CSS</v>
          </cell>
          <cell r="C51" t="str">
            <v/>
          </cell>
          <cell r="D51" t="str">
            <v/>
          </cell>
        </row>
        <row r="52">
          <cell r="A52" t="str">
            <v>Cuba</v>
          </cell>
          <cell r="B52" t="str">
            <v>CUB</v>
          </cell>
          <cell r="C52">
            <v>8067</v>
          </cell>
          <cell r="D52">
            <v>2020</v>
          </cell>
        </row>
        <row r="53">
          <cell r="A53" t="str">
            <v>Curacao</v>
          </cell>
          <cell r="B53" t="str">
            <v>CUW</v>
          </cell>
          <cell r="C53">
            <v>2432.2905027932957</v>
          </cell>
          <cell r="D53">
            <v>2017</v>
          </cell>
        </row>
        <row r="54">
          <cell r="A54" t="str">
            <v>Cayman Islands</v>
          </cell>
          <cell r="B54" t="str">
            <v>CYM</v>
          </cell>
          <cell r="C54">
            <v>2592.3703694814776</v>
          </cell>
          <cell r="D54">
            <v>2020</v>
          </cell>
        </row>
        <row r="55">
          <cell r="A55" t="str">
            <v>Cyprus</v>
          </cell>
          <cell r="B55" t="str">
            <v>CYP</v>
          </cell>
          <cell r="C55">
            <v>26134.455796303606</v>
          </cell>
          <cell r="D55">
            <v>2022</v>
          </cell>
        </row>
        <row r="56">
          <cell r="A56" t="str">
            <v>Czechia</v>
          </cell>
          <cell r="B56" t="str">
            <v>CZE</v>
          </cell>
          <cell r="C56">
            <v>218026.75857344692</v>
          </cell>
          <cell r="D56">
            <v>2022</v>
          </cell>
        </row>
        <row r="57">
          <cell r="A57" t="str">
            <v>Germany</v>
          </cell>
          <cell r="B57" t="str">
            <v>DEU</v>
          </cell>
          <cell r="C57">
            <v>1966107.0964085679</v>
          </cell>
          <cell r="D57">
            <v>2022</v>
          </cell>
        </row>
        <row r="58">
          <cell r="A58" t="str">
            <v>Djibouti</v>
          </cell>
          <cell r="B58" t="str">
            <v>DJI</v>
          </cell>
          <cell r="C58">
            <v>3414.8468667180582</v>
          </cell>
          <cell r="D58">
            <v>2020</v>
          </cell>
        </row>
        <row r="59">
          <cell r="A59" t="str">
            <v>Dominica</v>
          </cell>
          <cell r="B59" t="str">
            <v>DMA</v>
          </cell>
          <cell r="C59">
            <v>431.42962962962963</v>
          </cell>
          <cell r="D59">
            <v>2018</v>
          </cell>
        </row>
        <row r="60">
          <cell r="A60" t="str">
            <v>Denmark</v>
          </cell>
          <cell r="B60" t="str">
            <v>DNK</v>
          </cell>
          <cell r="C60">
            <v>232047.03049149687</v>
          </cell>
          <cell r="D60">
            <v>2022</v>
          </cell>
        </row>
        <row r="61">
          <cell r="A61" t="str">
            <v>Dominican Republic</v>
          </cell>
          <cell r="B61" t="str">
            <v>DOM</v>
          </cell>
          <cell r="C61">
            <v>38933.643979386026</v>
          </cell>
          <cell r="D61">
            <v>2022</v>
          </cell>
        </row>
        <row r="62">
          <cell r="A62" t="str">
            <v>Algeria</v>
          </cell>
          <cell r="B62" t="str">
            <v>DZA</v>
          </cell>
          <cell r="C62">
            <v>43063.475189174831</v>
          </cell>
          <cell r="D62">
            <v>2022</v>
          </cell>
        </row>
        <row r="63">
          <cell r="A63" t="str">
            <v>East Asia &amp; Pacific (excluding high income)</v>
          </cell>
          <cell r="B63" t="str">
            <v>EAP</v>
          </cell>
          <cell r="C63">
            <v>4651615.2721771644</v>
          </cell>
          <cell r="D63">
            <v>2022</v>
          </cell>
        </row>
        <row r="64">
          <cell r="A64" t="str">
            <v>Early-demographic dividend</v>
          </cell>
          <cell r="B64" t="str">
            <v>EAR</v>
          </cell>
          <cell r="C64">
            <v>4157748.9077763334</v>
          </cell>
          <cell r="D64">
            <v>2022</v>
          </cell>
        </row>
        <row r="65">
          <cell r="A65" t="str">
            <v>East Asia &amp; Pacific</v>
          </cell>
          <cell r="B65" t="str">
            <v>EAS</v>
          </cell>
          <cell r="C65">
            <v>8748243.5925967507</v>
          </cell>
          <cell r="D65">
            <v>2022</v>
          </cell>
        </row>
        <row r="66">
          <cell r="A66" t="str">
            <v>Europe &amp; Central Asia (excluding high income)</v>
          </cell>
          <cell r="B66" t="str">
            <v>ECA</v>
          </cell>
          <cell r="C66">
            <v>1184491.1073466728</v>
          </cell>
          <cell r="D66">
            <v>2022</v>
          </cell>
        </row>
        <row r="67">
          <cell r="A67" t="str">
            <v>Europe &amp; Central Asia</v>
          </cell>
          <cell r="B67" t="str">
            <v>ECS</v>
          </cell>
          <cell r="C67">
            <v>11948007.713285239</v>
          </cell>
          <cell r="D67">
            <v>2022</v>
          </cell>
        </row>
        <row r="68">
          <cell r="A68" t="str">
            <v>Ecuador</v>
          </cell>
          <cell r="B68" t="str">
            <v>ECU</v>
          </cell>
          <cell r="C68">
            <v>32810.250999999997</v>
          </cell>
          <cell r="D68">
            <v>2022</v>
          </cell>
        </row>
        <row r="69">
          <cell r="A69" t="str">
            <v>Egypt, Arab Rep.</v>
          </cell>
          <cell r="B69" t="str">
            <v>EGY</v>
          </cell>
          <cell r="C69">
            <v>104389.05775075989</v>
          </cell>
          <cell r="D69">
            <v>2022</v>
          </cell>
        </row>
        <row r="70">
          <cell r="A70" t="str">
            <v>Euro area</v>
          </cell>
          <cell r="B70" t="str">
            <v>EMU</v>
          </cell>
          <cell r="C70">
            <v>7458405.4930830896</v>
          </cell>
          <cell r="D70">
            <v>2022</v>
          </cell>
        </row>
        <row r="71">
          <cell r="A71" t="str">
            <v>Eritrea</v>
          </cell>
          <cell r="B71" t="str">
            <v>ERI</v>
          </cell>
          <cell r="C71">
            <v>603.78485203252035</v>
          </cell>
          <cell r="D71">
            <v>2011</v>
          </cell>
        </row>
        <row r="72">
          <cell r="A72" t="str">
            <v>Spain</v>
          </cell>
          <cell r="B72" t="str">
            <v>ESP</v>
          </cell>
          <cell r="C72">
            <v>560986.38879766758</v>
          </cell>
          <cell r="D72">
            <v>2022</v>
          </cell>
        </row>
        <row r="73">
          <cell r="A73" t="str">
            <v>Estonia</v>
          </cell>
          <cell r="B73" t="str">
            <v>EST</v>
          </cell>
          <cell r="C73">
            <v>32791.715557323085</v>
          </cell>
          <cell r="D73">
            <v>2022</v>
          </cell>
        </row>
        <row r="74">
          <cell r="A74" t="str">
            <v>Ethiopia</v>
          </cell>
          <cell r="B74" t="str">
            <v>ETH</v>
          </cell>
          <cell r="C74">
            <v>23228.997848665716</v>
          </cell>
          <cell r="D74">
            <v>2022</v>
          </cell>
        </row>
        <row r="75">
          <cell r="A75" t="str">
            <v>European Union</v>
          </cell>
          <cell r="B75" t="str">
            <v>EUU</v>
          </cell>
          <cell r="C75">
            <v>9043938.1785182748</v>
          </cell>
          <cell r="D75">
            <v>2022</v>
          </cell>
        </row>
        <row r="76">
          <cell r="A76" t="str">
            <v>Fragile and conflict affected situations</v>
          </cell>
          <cell r="B76" t="str">
            <v>FCS</v>
          </cell>
          <cell r="C76">
            <v>447585.01368194004</v>
          </cell>
          <cell r="D76">
            <v>2021</v>
          </cell>
        </row>
        <row r="77">
          <cell r="A77" t="str">
            <v>Finland</v>
          </cell>
          <cell r="B77" t="str">
            <v>FIN</v>
          </cell>
          <cell r="C77">
            <v>133796.1477665375</v>
          </cell>
          <cell r="D77">
            <v>2022</v>
          </cell>
        </row>
        <row r="78">
          <cell r="A78" t="str">
            <v>Fiji</v>
          </cell>
          <cell r="B78" t="str">
            <v>FJI</v>
          </cell>
          <cell r="C78">
            <v>3078.4645334414063</v>
          </cell>
          <cell r="D78">
            <v>2022</v>
          </cell>
        </row>
        <row r="79">
          <cell r="A79" t="str">
            <v>France</v>
          </cell>
          <cell r="B79" t="str">
            <v>FRA</v>
          </cell>
          <cell r="C79">
            <v>1061142.3699649847</v>
          </cell>
          <cell r="D79">
            <v>2022</v>
          </cell>
        </row>
        <row r="80">
          <cell r="A80" t="str">
            <v>Faroe Islands</v>
          </cell>
          <cell r="B80" t="str">
            <v>FRO</v>
          </cell>
          <cell r="C80">
            <v>1905.5645799257818</v>
          </cell>
          <cell r="D80">
            <v>2021</v>
          </cell>
        </row>
        <row r="81">
          <cell r="A81" t="str">
            <v>Micronesia, Fed. Sts.</v>
          </cell>
          <cell r="B81" t="str">
            <v>FSM</v>
          </cell>
          <cell r="C81">
            <v>304.8</v>
          </cell>
          <cell r="D81">
            <v>2022</v>
          </cell>
        </row>
        <row r="82">
          <cell r="A82" t="str">
            <v>Gabon</v>
          </cell>
          <cell r="B82" t="str">
            <v>GAB</v>
          </cell>
          <cell r="C82">
            <v>3498.8898340368487</v>
          </cell>
          <cell r="D82">
            <v>2022</v>
          </cell>
        </row>
        <row r="83">
          <cell r="A83" t="str">
            <v>United Kingdom</v>
          </cell>
          <cell r="B83" t="str">
            <v>GBR</v>
          </cell>
          <cell r="C83">
            <v>1111593.852701091</v>
          </cell>
          <cell r="D83">
            <v>2022</v>
          </cell>
        </row>
        <row r="84">
          <cell r="A84" t="str">
            <v>Georgia</v>
          </cell>
          <cell r="B84" t="str">
            <v>GEO</v>
          </cell>
          <cell r="C84">
            <v>15507.822405870653</v>
          </cell>
          <cell r="D84">
            <v>2022</v>
          </cell>
        </row>
        <row r="85">
          <cell r="A85" t="str">
            <v>Ghana</v>
          </cell>
          <cell r="B85" t="str">
            <v>GHA</v>
          </cell>
          <cell r="C85">
            <v>18227.903880759579</v>
          </cell>
          <cell r="D85">
            <v>2022</v>
          </cell>
        </row>
        <row r="86">
          <cell r="A86" t="str">
            <v>Gibraltar</v>
          </cell>
          <cell r="B86" t="str">
            <v>GIB</v>
          </cell>
          <cell r="C86" t="str">
            <v/>
          </cell>
          <cell r="D86" t="str">
            <v/>
          </cell>
        </row>
        <row r="87">
          <cell r="A87" t="str">
            <v>Guinea</v>
          </cell>
          <cell r="B87" t="str">
            <v>GIN</v>
          </cell>
          <cell r="C87">
            <v>13544.889310490826</v>
          </cell>
          <cell r="D87">
            <v>2022</v>
          </cell>
        </row>
        <row r="88">
          <cell r="A88" t="str">
            <v>Gambia, The</v>
          </cell>
          <cell r="B88" t="str">
            <v>GMB</v>
          </cell>
          <cell r="C88">
            <v>699.37663968115453</v>
          </cell>
          <cell r="D88">
            <v>2022</v>
          </cell>
        </row>
        <row r="89">
          <cell r="A89" t="str">
            <v>Guinea-Bissau</v>
          </cell>
          <cell r="B89" t="str">
            <v>GNB</v>
          </cell>
          <cell r="C89">
            <v>418.77205145876081</v>
          </cell>
          <cell r="D89">
            <v>2020</v>
          </cell>
        </row>
        <row r="90">
          <cell r="A90" t="str">
            <v>Equatorial Guinea</v>
          </cell>
          <cell r="B90" t="str">
            <v>GNQ</v>
          </cell>
          <cell r="C90">
            <v>5432.8501745939739</v>
          </cell>
          <cell r="D90">
            <v>2022</v>
          </cell>
        </row>
        <row r="91">
          <cell r="A91" t="str">
            <v>Greece</v>
          </cell>
          <cell r="B91" t="str">
            <v>GRC</v>
          </cell>
          <cell r="C91">
            <v>127453.94646841488</v>
          </cell>
          <cell r="D91">
            <v>2022</v>
          </cell>
        </row>
        <row r="92">
          <cell r="A92" t="str">
            <v>Grenada</v>
          </cell>
          <cell r="B92" t="str">
            <v>GRD</v>
          </cell>
          <cell r="C92" t="str">
            <v/>
          </cell>
          <cell r="D92" t="str">
            <v/>
          </cell>
        </row>
        <row r="93">
          <cell r="A93" t="str">
            <v>Greenland</v>
          </cell>
          <cell r="B93" t="str">
            <v>GRL</v>
          </cell>
          <cell r="C93">
            <v>1608.7226225127642</v>
          </cell>
          <cell r="D93">
            <v>2021</v>
          </cell>
        </row>
        <row r="94">
          <cell r="A94" t="str">
            <v>Guatemala</v>
          </cell>
          <cell r="B94" t="str">
            <v>GTM</v>
          </cell>
          <cell r="C94">
            <v>33872.885194144801</v>
          </cell>
          <cell r="D94">
            <v>2022</v>
          </cell>
        </row>
        <row r="95">
          <cell r="A95" t="str">
            <v>Guam</v>
          </cell>
          <cell r="B95" t="str">
            <v>GUM</v>
          </cell>
          <cell r="C95">
            <v>3667</v>
          </cell>
          <cell r="D95">
            <v>2021</v>
          </cell>
        </row>
        <row r="96">
          <cell r="A96" t="str">
            <v>Guyana</v>
          </cell>
          <cell r="B96" t="str">
            <v>GUY</v>
          </cell>
          <cell r="C96">
            <v>905.12401250781738</v>
          </cell>
          <cell r="D96">
            <v>2005</v>
          </cell>
        </row>
        <row r="97">
          <cell r="A97" t="str">
            <v>High income</v>
          </cell>
          <cell r="B97" t="str">
            <v>HIC</v>
          </cell>
          <cell r="C97">
            <v>20716001.622718647</v>
          </cell>
          <cell r="D97">
            <v>2022</v>
          </cell>
        </row>
        <row r="98">
          <cell r="A98" t="str">
            <v>Hong Kong SAR, China</v>
          </cell>
          <cell r="B98" t="str">
            <v>HKG</v>
          </cell>
          <cell r="C98">
            <v>683440.71421730821</v>
          </cell>
          <cell r="D98">
            <v>2022</v>
          </cell>
        </row>
        <row r="99">
          <cell r="A99" t="str">
            <v>Honduras</v>
          </cell>
          <cell r="B99" t="str">
            <v>HND</v>
          </cell>
          <cell r="C99">
            <v>20555.235462215645</v>
          </cell>
          <cell r="D99">
            <v>2022</v>
          </cell>
        </row>
        <row r="100">
          <cell r="A100" t="str">
            <v>Heavily indebted poor countries (HIPC)</v>
          </cell>
          <cell r="B100" t="str">
            <v>HPC</v>
          </cell>
          <cell r="C100">
            <v>317862.89806768333</v>
          </cell>
          <cell r="D100">
            <v>2022</v>
          </cell>
        </row>
        <row r="101">
          <cell r="A101" t="str">
            <v>Croatia</v>
          </cell>
          <cell r="B101" t="str">
            <v>HRV</v>
          </cell>
          <cell r="C101">
            <v>46318.104309402079</v>
          </cell>
          <cell r="D101">
            <v>2022</v>
          </cell>
        </row>
        <row r="102">
          <cell r="A102" t="str">
            <v>Haiti</v>
          </cell>
          <cell r="B102" t="str">
            <v>HTI</v>
          </cell>
          <cell r="C102">
            <v>5932.4253837030601</v>
          </cell>
          <cell r="D102">
            <v>2022</v>
          </cell>
        </row>
        <row r="103">
          <cell r="A103" t="str">
            <v>Hungary</v>
          </cell>
          <cell r="B103" t="str">
            <v>HUN</v>
          </cell>
          <cell r="C103">
            <v>168902.82007984538</v>
          </cell>
          <cell r="D103">
            <v>2022</v>
          </cell>
        </row>
        <row r="104">
          <cell r="A104" t="str">
            <v>IBRD only</v>
          </cell>
          <cell r="B104" t="str">
            <v>IBD</v>
          </cell>
          <cell r="C104">
            <v>9609918.4496536646</v>
          </cell>
          <cell r="D104">
            <v>2022</v>
          </cell>
        </row>
        <row r="105">
          <cell r="A105" t="str">
            <v>IDA &amp; IBRD total</v>
          </cell>
          <cell r="B105" t="str">
            <v>IBT</v>
          </cell>
          <cell r="C105">
            <v>10388331.617234148</v>
          </cell>
          <cell r="D105">
            <v>2022</v>
          </cell>
        </row>
        <row r="106">
          <cell r="A106" t="str">
            <v>IDA total</v>
          </cell>
          <cell r="B106" t="str">
            <v>IDA</v>
          </cell>
          <cell r="C106">
            <v>782632.39399823861</v>
          </cell>
          <cell r="D106">
            <v>2022</v>
          </cell>
        </row>
        <row r="107">
          <cell r="A107" t="str">
            <v>IDA blend</v>
          </cell>
          <cell r="B107" t="str">
            <v>IDB</v>
          </cell>
          <cell r="C107">
            <v>197965.97157460178</v>
          </cell>
          <cell r="D107">
            <v>2021</v>
          </cell>
        </row>
        <row r="108">
          <cell r="A108" t="str">
            <v>Indonesia</v>
          </cell>
          <cell r="B108" t="str">
            <v>IDN</v>
          </cell>
          <cell r="C108">
            <v>275703.23797222326</v>
          </cell>
          <cell r="D108">
            <v>2022</v>
          </cell>
        </row>
        <row r="109">
          <cell r="A109" t="str">
            <v>IDA only</v>
          </cell>
          <cell r="B109" t="str">
            <v>IDX</v>
          </cell>
          <cell r="C109">
            <v>539206.95147377031</v>
          </cell>
          <cell r="D109">
            <v>2022</v>
          </cell>
        </row>
        <row r="110">
          <cell r="A110" t="str">
            <v>Isle of Man</v>
          </cell>
          <cell r="B110" t="str">
            <v>IMN</v>
          </cell>
          <cell r="C110" t="str">
            <v/>
          </cell>
          <cell r="D110" t="str">
            <v/>
          </cell>
        </row>
        <row r="111">
          <cell r="A111" t="str">
            <v>India</v>
          </cell>
          <cell r="B111" t="str">
            <v>IND</v>
          </cell>
          <cell r="C111">
            <v>911389.96502961533</v>
          </cell>
          <cell r="D111">
            <v>2022</v>
          </cell>
        </row>
        <row r="112">
          <cell r="A112" t="str">
            <v>Not classified</v>
          </cell>
          <cell r="B112" t="str">
            <v>INX</v>
          </cell>
          <cell r="C112" t="str">
            <v/>
          </cell>
          <cell r="D112" t="str">
            <v/>
          </cell>
        </row>
        <row r="113">
          <cell r="A113" t="str">
            <v>Ireland</v>
          </cell>
          <cell r="B113" t="str">
            <v>IRL</v>
          </cell>
          <cell r="C113">
            <v>527245.13085895148</v>
          </cell>
          <cell r="D113">
            <v>2022</v>
          </cell>
        </row>
        <row r="114">
          <cell r="A114" t="str">
            <v>Iran, Islamic Rep.</v>
          </cell>
          <cell r="B114" t="str">
            <v>IRN</v>
          </cell>
          <cell r="C114">
            <v>69453.692810359222</v>
          </cell>
          <cell r="D114">
            <v>2022</v>
          </cell>
        </row>
        <row r="115">
          <cell r="A115" t="str">
            <v>Iraq</v>
          </cell>
          <cell r="B115" t="str">
            <v>IRQ</v>
          </cell>
          <cell r="C115">
            <v>50706.9</v>
          </cell>
          <cell r="D115">
            <v>2021</v>
          </cell>
        </row>
        <row r="116">
          <cell r="A116" t="str">
            <v>Iceland</v>
          </cell>
          <cell r="B116" t="str">
            <v>ISL</v>
          </cell>
          <cell r="C116">
            <v>13097.855747869517</v>
          </cell>
          <cell r="D116">
            <v>2022</v>
          </cell>
        </row>
        <row r="117">
          <cell r="A117" t="str">
            <v>Israel</v>
          </cell>
          <cell r="B117" t="str">
            <v>ISR</v>
          </cell>
          <cell r="C117">
            <v>149427.36367710007</v>
          </cell>
          <cell r="D117">
            <v>2022</v>
          </cell>
        </row>
        <row r="118">
          <cell r="A118" t="str">
            <v>Italy</v>
          </cell>
          <cell r="B118" t="str">
            <v>ITA</v>
          </cell>
          <cell r="C118">
            <v>777843.3274698474</v>
          </cell>
          <cell r="D118">
            <v>2022</v>
          </cell>
        </row>
        <row r="119">
          <cell r="A119" t="str">
            <v>Jamaica</v>
          </cell>
          <cell r="B119" t="str">
            <v>JAM</v>
          </cell>
          <cell r="C119">
            <v>7729.9880895732176</v>
          </cell>
          <cell r="D119">
            <v>2022</v>
          </cell>
        </row>
        <row r="120">
          <cell r="A120" t="str">
            <v>Jordan</v>
          </cell>
          <cell r="B120" t="str">
            <v>JOR</v>
          </cell>
          <cell r="C120">
            <v>21873.239436619722</v>
          </cell>
          <cell r="D120">
            <v>2019</v>
          </cell>
        </row>
        <row r="121">
          <cell r="A121" t="str">
            <v>Japan</v>
          </cell>
          <cell r="B121" t="str">
            <v>JPN</v>
          </cell>
          <cell r="C121">
            <v>937984.91393035615</v>
          </cell>
          <cell r="D121">
            <v>2021</v>
          </cell>
        </row>
        <row r="122">
          <cell r="A122" t="str">
            <v>Kazakhstan</v>
          </cell>
          <cell r="B122" t="str">
            <v>KAZ</v>
          </cell>
          <cell r="C122">
            <v>47301.12571391675</v>
          </cell>
          <cell r="D122">
            <v>2021</v>
          </cell>
        </row>
        <row r="123">
          <cell r="A123" t="str">
            <v>Kenya</v>
          </cell>
          <cell r="B123" t="str">
            <v>KEN</v>
          </cell>
          <cell r="C123">
            <v>24401.529536133468</v>
          </cell>
          <cell r="D123">
            <v>2022</v>
          </cell>
        </row>
        <row r="124">
          <cell r="A124" t="str">
            <v>Kyrgyz Republic</v>
          </cell>
          <cell r="B124" t="str">
            <v>KGZ</v>
          </cell>
          <cell r="C124">
            <v>5939.5536111549536</v>
          </cell>
          <cell r="D124">
            <v>2021</v>
          </cell>
        </row>
        <row r="125">
          <cell r="A125" t="str">
            <v>Cambodia</v>
          </cell>
          <cell r="B125" t="str">
            <v>KHM</v>
          </cell>
          <cell r="C125">
            <v>25412.660654776562</v>
          </cell>
          <cell r="D125">
            <v>2022</v>
          </cell>
        </row>
        <row r="126">
          <cell r="A126" t="str">
            <v>Kiribati</v>
          </cell>
          <cell r="B126" t="str">
            <v>KIR</v>
          </cell>
          <cell r="C126">
            <v>198.31369365602927</v>
          </cell>
          <cell r="D126">
            <v>2021</v>
          </cell>
        </row>
        <row r="127">
          <cell r="A127" t="str">
            <v>St. Kitts and Nevis</v>
          </cell>
          <cell r="B127" t="str">
            <v>KNA</v>
          </cell>
          <cell r="C127" t="str">
            <v/>
          </cell>
          <cell r="D127" t="str">
            <v/>
          </cell>
        </row>
        <row r="128">
          <cell r="A128" t="str">
            <v>Korea, Rep.</v>
          </cell>
          <cell r="B128" t="str">
            <v>KOR</v>
          </cell>
          <cell r="C128">
            <v>808086.02239348949</v>
          </cell>
          <cell r="D128">
            <v>2022</v>
          </cell>
        </row>
        <row r="129">
          <cell r="A129" t="str">
            <v>Kuwait</v>
          </cell>
          <cell r="B129" t="str">
            <v>KWT</v>
          </cell>
          <cell r="C129">
            <v>61135.812380568124</v>
          </cell>
          <cell r="D129">
            <v>2019</v>
          </cell>
        </row>
        <row r="130">
          <cell r="A130" t="str">
            <v>Latin America &amp; Caribbean (excluding high income)</v>
          </cell>
          <cell r="B130" t="str">
            <v>LAC</v>
          </cell>
          <cell r="C130">
            <v>1534390.4058714728</v>
          </cell>
          <cell r="D130">
            <v>2022</v>
          </cell>
        </row>
        <row r="131">
          <cell r="A131" t="str">
            <v>Lao PDR</v>
          </cell>
          <cell r="B131" t="str">
            <v>LAO</v>
          </cell>
          <cell r="C131">
            <v>6664.5450591245844</v>
          </cell>
          <cell r="D131">
            <v>2016</v>
          </cell>
        </row>
        <row r="132">
          <cell r="A132" t="str">
            <v>Lebanon</v>
          </cell>
          <cell r="B132" t="str">
            <v>LBN</v>
          </cell>
          <cell r="C132">
            <v>12214.357413857933</v>
          </cell>
          <cell r="D132">
            <v>2021</v>
          </cell>
        </row>
        <row r="133">
          <cell r="A133" t="str">
            <v>Liberia</v>
          </cell>
          <cell r="B133" t="str">
            <v>LBR</v>
          </cell>
          <cell r="C133" t="str">
            <v/>
          </cell>
          <cell r="D133" t="str">
            <v/>
          </cell>
        </row>
        <row r="134">
          <cell r="A134" t="str">
            <v>Libya</v>
          </cell>
          <cell r="B134" t="str">
            <v>LBY</v>
          </cell>
          <cell r="C134">
            <v>24497.96820358124</v>
          </cell>
          <cell r="D134">
            <v>2019</v>
          </cell>
        </row>
        <row r="135">
          <cell r="A135" t="str">
            <v>St. Lucia</v>
          </cell>
          <cell r="B135" t="str">
            <v>LCA</v>
          </cell>
          <cell r="C135" t="str">
            <v/>
          </cell>
          <cell r="D135" t="str">
            <v/>
          </cell>
        </row>
        <row r="136">
          <cell r="A136" t="str">
            <v>Latin America &amp; Caribbean</v>
          </cell>
          <cell r="B136" t="str">
            <v>LCN</v>
          </cell>
          <cell r="C136">
            <v>1867149.2374364305</v>
          </cell>
          <cell r="D136">
            <v>2022</v>
          </cell>
        </row>
        <row r="137">
          <cell r="A137" t="str">
            <v>Least developed countries: UN classification</v>
          </cell>
          <cell r="B137" t="str">
            <v>LDC</v>
          </cell>
          <cell r="C137">
            <v>437072.56815379311</v>
          </cell>
          <cell r="D137">
            <v>2022</v>
          </cell>
        </row>
        <row r="138">
          <cell r="A138" t="str">
            <v>Low income</v>
          </cell>
          <cell r="B138" t="str">
            <v>LIC</v>
          </cell>
          <cell r="C138">
            <v>180866.10228033675</v>
          </cell>
          <cell r="D138">
            <v>2022</v>
          </cell>
        </row>
        <row r="139">
          <cell r="A139" t="str">
            <v>Liechtenstein</v>
          </cell>
          <cell r="B139" t="str">
            <v>LIE</v>
          </cell>
          <cell r="C139" t="str">
            <v/>
          </cell>
          <cell r="D139" t="str">
            <v/>
          </cell>
        </row>
        <row r="140">
          <cell r="A140" t="str">
            <v>Sri Lanka</v>
          </cell>
          <cell r="B140" t="str">
            <v>LKA</v>
          </cell>
          <cell r="C140">
            <v>18626.984513354775</v>
          </cell>
          <cell r="D140">
            <v>2022</v>
          </cell>
        </row>
        <row r="141">
          <cell r="A141" t="str">
            <v>Lower middle income</v>
          </cell>
          <cell r="B141" t="str">
            <v>LMC</v>
          </cell>
          <cell r="C141">
            <v>2568172.7423493192</v>
          </cell>
          <cell r="D141">
            <v>2022</v>
          </cell>
        </row>
        <row r="142">
          <cell r="A142" t="str">
            <v>Low &amp; middle income</v>
          </cell>
          <cell r="B142" t="str">
            <v>LMY</v>
          </cell>
          <cell r="C142">
            <v>9545703.2971405368</v>
          </cell>
          <cell r="D142">
            <v>2022</v>
          </cell>
        </row>
        <row r="143">
          <cell r="A143" t="str">
            <v>Lesotho</v>
          </cell>
          <cell r="B143" t="str">
            <v>LSO</v>
          </cell>
          <cell r="C143">
            <v>2219.6490866896211</v>
          </cell>
          <cell r="D143">
            <v>2021</v>
          </cell>
        </row>
        <row r="144">
          <cell r="A144" t="str">
            <v>Late-demographic dividend</v>
          </cell>
          <cell r="B144" t="str">
            <v>LTE</v>
          </cell>
          <cell r="C144">
            <v>7388825.1487134118</v>
          </cell>
          <cell r="D144">
            <v>2022</v>
          </cell>
        </row>
        <row r="145">
          <cell r="A145" t="str">
            <v>Lithuania</v>
          </cell>
          <cell r="B145" t="str">
            <v>LTU</v>
          </cell>
          <cell r="C145">
            <v>62979.195498404915</v>
          </cell>
          <cell r="D145">
            <v>2022</v>
          </cell>
        </row>
        <row r="146">
          <cell r="A146" t="str">
            <v>Luxembourg</v>
          </cell>
          <cell r="B146" t="str">
            <v>LUX</v>
          </cell>
          <cell r="C146">
            <v>144072.58827000833</v>
          </cell>
          <cell r="D146">
            <v>2022</v>
          </cell>
        </row>
        <row r="147">
          <cell r="A147" t="str">
            <v>Latvia</v>
          </cell>
          <cell r="B147" t="str">
            <v>LVA</v>
          </cell>
          <cell r="C147">
            <v>31341.359039363935</v>
          </cell>
          <cell r="D147">
            <v>2022</v>
          </cell>
        </row>
        <row r="148">
          <cell r="A148" t="str">
            <v>Macao SAR, China</v>
          </cell>
          <cell r="B148" t="str">
            <v>MAC</v>
          </cell>
          <cell r="C148">
            <v>21219.916544186683</v>
          </cell>
          <cell r="D148">
            <v>2022</v>
          </cell>
        </row>
        <row r="149">
          <cell r="A149" t="str">
            <v>St. Martin (French part)</v>
          </cell>
          <cell r="B149" t="str">
            <v>MAF</v>
          </cell>
          <cell r="C149" t="str">
            <v/>
          </cell>
          <cell r="D149" t="str">
            <v/>
          </cell>
        </row>
        <row r="150">
          <cell r="A150" t="str">
            <v>Morocco</v>
          </cell>
          <cell r="B150" t="str">
            <v>MAR</v>
          </cell>
          <cell r="C150">
            <v>73962.178699467884</v>
          </cell>
          <cell r="D150">
            <v>2022</v>
          </cell>
        </row>
        <row r="151">
          <cell r="A151" t="str">
            <v>Monaco</v>
          </cell>
          <cell r="B151" t="str">
            <v>MCO</v>
          </cell>
          <cell r="C151" t="str">
            <v/>
          </cell>
          <cell r="D151" t="str">
            <v/>
          </cell>
        </row>
        <row r="152">
          <cell r="A152" t="str">
            <v>Moldova</v>
          </cell>
          <cell r="B152" t="str">
            <v>MDA</v>
          </cell>
          <cell r="C152">
            <v>10095.132238095239</v>
          </cell>
          <cell r="D152">
            <v>2022</v>
          </cell>
        </row>
        <row r="153">
          <cell r="A153" t="str">
            <v>Madagascar</v>
          </cell>
          <cell r="B153" t="str">
            <v>MDG</v>
          </cell>
          <cell r="C153">
            <v>6003.3128514717791</v>
          </cell>
          <cell r="D153">
            <v>2022</v>
          </cell>
        </row>
        <row r="154">
          <cell r="A154" t="str">
            <v>Maldives</v>
          </cell>
          <cell r="B154" t="str">
            <v>MDV</v>
          </cell>
          <cell r="C154">
            <v>3664.2883694036045</v>
          </cell>
          <cell r="D154">
            <v>2021</v>
          </cell>
        </row>
        <row r="155">
          <cell r="A155" t="str">
            <v>Middle East &amp; North Africa</v>
          </cell>
          <cell r="B155" t="str">
            <v>MEA</v>
          </cell>
          <cell r="C155">
            <v>1259187.0389707298</v>
          </cell>
          <cell r="D155">
            <v>2021</v>
          </cell>
        </row>
        <row r="156">
          <cell r="A156" t="str">
            <v>Mexico</v>
          </cell>
          <cell r="B156" t="str">
            <v>MEX</v>
          </cell>
          <cell r="C156">
            <v>652321.61099200847</v>
          </cell>
          <cell r="D156">
            <v>2022</v>
          </cell>
        </row>
        <row r="157">
          <cell r="A157" t="str">
            <v>Marshall Islands</v>
          </cell>
          <cell r="B157" t="str">
            <v>MHL</v>
          </cell>
          <cell r="C157">
            <v>180.727</v>
          </cell>
          <cell r="D157">
            <v>2021</v>
          </cell>
        </row>
        <row r="158">
          <cell r="A158" t="str">
            <v>Middle income</v>
          </cell>
          <cell r="B158" t="str">
            <v>MIC</v>
          </cell>
          <cell r="C158">
            <v>9364402.1285400577</v>
          </cell>
          <cell r="D158">
            <v>2022</v>
          </cell>
        </row>
        <row r="159">
          <cell r="A159" t="str">
            <v>North Macedonia</v>
          </cell>
          <cell r="B159" t="str">
            <v>MKD</v>
          </cell>
          <cell r="C159">
            <v>13010.255227997362</v>
          </cell>
          <cell r="D159">
            <v>2022</v>
          </cell>
        </row>
        <row r="160">
          <cell r="A160" t="str">
            <v>Mali</v>
          </cell>
          <cell r="B160" t="str">
            <v>MLI</v>
          </cell>
          <cell r="C160">
            <v>7486.7575564407271</v>
          </cell>
          <cell r="D160">
            <v>2022</v>
          </cell>
        </row>
        <row r="161">
          <cell r="A161" t="str">
            <v>Malta</v>
          </cell>
          <cell r="B161" t="str">
            <v>MLT</v>
          </cell>
          <cell r="C161">
            <v>27824.399737337459</v>
          </cell>
          <cell r="D161">
            <v>2022</v>
          </cell>
        </row>
        <row r="162">
          <cell r="A162" t="str">
            <v>Myanmar</v>
          </cell>
          <cell r="B162" t="str">
            <v>MMR</v>
          </cell>
          <cell r="C162">
            <v>21020.107260304085</v>
          </cell>
          <cell r="D162">
            <v>2022</v>
          </cell>
        </row>
        <row r="163">
          <cell r="A163" t="str">
            <v>Middle East &amp; North Africa (excluding high income)</v>
          </cell>
          <cell r="B163" t="str">
            <v>MNA</v>
          </cell>
          <cell r="C163">
            <v>473420.13440651487</v>
          </cell>
          <cell r="D163">
            <v>2022</v>
          </cell>
        </row>
        <row r="164">
          <cell r="A164" t="str">
            <v>Montenegro</v>
          </cell>
          <cell r="B164" t="str">
            <v>MNE</v>
          </cell>
          <cell r="C164">
            <v>4631.11059049697</v>
          </cell>
          <cell r="D164">
            <v>2022</v>
          </cell>
        </row>
        <row r="165">
          <cell r="A165" t="str">
            <v>Mongolia</v>
          </cell>
          <cell r="B165" t="str">
            <v>MNG</v>
          </cell>
          <cell r="C165">
            <v>12651.750744428158</v>
          </cell>
          <cell r="D165">
            <v>2022</v>
          </cell>
        </row>
        <row r="166">
          <cell r="A166" t="str">
            <v>Northern Mariana Islands</v>
          </cell>
          <cell r="B166" t="str">
            <v>MNP</v>
          </cell>
          <cell r="C166">
            <v>536</v>
          </cell>
          <cell r="D166">
            <v>2020</v>
          </cell>
        </row>
        <row r="167">
          <cell r="A167" t="str">
            <v>Mozambique</v>
          </cell>
          <cell r="B167" t="str">
            <v>MOZ</v>
          </cell>
          <cell r="C167">
            <v>10859.636828839839</v>
          </cell>
          <cell r="D167">
            <v>2021</v>
          </cell>
        </row>
        <row r="168">
          <cell r="A168" t="str">
            <v>Mauritania</v>
          </cell>
          <cell r="B168" t="str">
            <v>MRT</v>
          </cell>
          <cell r="C168">
            <v>8062.1642001760692</v>
          </cell>
          <cell r="D168">
            <v>2022</v>
          </cell>
        </row>
        <row r="169">
          <cell r="A169" t="str">
            <v>Mauritius</v>
          </cell>
          <cell r="B169" t="str">
            <v>MUS</v>
          </cell>
          <cell r="C169">
            <v>8139.6200216034413</v>
          </cell>
          <cell r="D169">
            <v>2022</v>
          </cell>
        </row>
        <row r="170">
          <cell r="A170" t="str">
            <v>Malawi</v>
          </cell>
          <cell r="B170" t="str">
            <v>MWI</v>
          </cell>
          <cell r="C170" t="str">
            <v/>
          </cell>
          <cell r="D170" t="str">
            <v/>
          </cell>
        </row>
        <row r="171">
          <cell r="A171" t="str">
            <v>Malaysia</v>
          </cell>
          <cell r="B171" t="str">
            <v>MYS</v>
          </cell>
          <cell r="C171">
            <v>271856.09703188681</v>
          </cell>
          <cell r="D171">
            <v>2022</v>
          </cell>
        </row>
        <row r="172">
          <cell r="A172" t="str">
            <v>North America</v>
          </cell>
          <cell r="B172" t="str">
            <v>NAC</v>
          </cell>
          <cell r="C172">
            <v>4022643.6939400611</v>
          </cell>
          <cell r="D172">
            <v>2021</v>
          </cell>
        </row>
        <row r="173">
          <cell r="A173" t="str">
            <v>Namibia</v>
          </cell>
          <cell r="B173" t="str">
            <v>NAM</v>
          </cell>
          <cell r="C173">
            <v>7107.5116179065444</v>
          </cell>
          <cell r="D173">
            <v>2022</v>
          </cell>
        </row>
        <row r="174">
          <cell r="A174" t="str">
            <v>New Caledonia</v>
          </cell>
          <cell r="B174" t="str">
            <v>NCL</v>
          </cell>
          <cell r="C174">
            <v>3478.8345320599069</v>
          </cell>
          <cell r="D174">
            <v>2017</v>
          </cell>
        </row>
        <row r="175">
          <cell r="A175" t="str">
            <v>Niger</v>
          </cell>
          <cell r="B175" t="str">
            <v>NER</v>
          </cell>
          <cell r="C175">
            <v>4010.6454398153201</v>
          </cell>
          <cell r="D175">
            <v>2022</v>
          </cell>
        </row>
        <row r="176">
          <cell r="A176" t="str">
            <v>Nigeria</v>
          </cell>
          <cell r="B176" t="str">
            <v>NGA</v>
          </cell>
          <cell r="C176">
            <v>52186.247815241746</v>
          </cell>
          <cell r="D176">
            <v>2021</v>
          </cell>
        </row>
        <row r="177">
          <cell r="A177" t="str">
            <v>Nicaragua</v>
          </cell>
          <cell r="B177" t="str">
            <v>NIC</v>
          </cell>
          <cell r="C177">
            <v>10249.531234104234</v>
          </cell>
          <cell r="D177">
            <v>2022</v>
          </cell>
        </row>
        <row r="178">
          <cell r="A178" t="str">
            <v>Netherlands</v>
          </cell>
          <cell r="B178" t="str">
            <v>NLD</v>
          </cell>
          <cell r="C178">
            <v>824735.05680155952</v>
          </cell>
          <cell r="D178">
            <v>2022</v>
          </cell>
        </row>
        <row r="179">
          <cell r="A179" t="str">
            <v>Norway</v>
          </cell>
          <cell r="B179" t="str">
            <v>NOR</v>
          </cell>
          <cell r="C179">
            <v>158286.52162607262</v>
          </cell>
          <cell r="D179">
            <v>2022</v>
          </cell>
        </row>
        <row r="180">
          <cell r="A180" t="str">
            <v>Nepal</v>
          </cell>
          <cell r="B180" t="str">
            <v>NPL</v>
          </cell>
          <cell r="C180">
            <v>17408.444769756414</v>
          </cell>
          <cell r="D180">
            <v>2022</v>
          </cell>
        </row>
        <row r="181">
          <cell r="A181" t="str">
            <v>Nauru</v>
          </cell>
          <cell r="B181" t="str">
            <v>NRU</v>
          </cell>
          <cell r="C181">
            <v>174.14101274337452</v>
          </cell>
          <cell r="D181">
            <v>2022</v>
          </cell>
        </row>
        <row r="182">
          <cell r="A182" t="str">
            <v>New Zealand</v>
          </cell>
          <cell r="B182" t="str">
            <v>NZL</v>
          </cell>
          <cell r="C182">
            <v>66568.114301881447</v>
          </cell>
          <cell r="D182">
            <v>2021</v>
          </cell>
        </row>
        <row r="183">
          <cell r="A183" t="str">
            <v>OECD members</v>
          </cell>
          <cell r="B183" t="str">
            <v>OED</v>
          </cell>
          <cell r="C183">
            <v>18852849.859645918</v>
          </cell>
          <cell r="D183">
            <v>2022</v>
          </cell>
        </row>
        <row r="184">
          <cell r="A184" t="str">
            <v>Oman</v>
          </cell>
          <cell r="B184" t="str">
            <v>OMN</v>
          </cell>
          <cell r="C184">
            <v>36502.257477243169</v>
          </cell>
          <cell r="D184">
            <v>2021</v>
          </cell>
        </row>
        <row r="185">
          <cell r="A185" t="str">
            <v>Other small states</v>
          </cell>
          <cell r="B185" t="str">
            <v>OSS</v>
          </cell>
          <cell r="C185">
            <v>244813.59196567134</v>
          </cell>
          <cell r="D185">
            <v>2021</v>
          </cell>
        </row>
        <row r="186">
          <cell r="A186" t="str">
            <v>Pakistan</v>
          </cell>
          <cell r="B186" t="str">
            <v>PAK</v>
          </cell>
          <cell r="C186">
            <v>82282.143383758084</v>
          </cell>
          <cell r="D186">
            <v>2022</v>
          </cell>
        </row>
        <row r="187">
          <cell r="A187" t="str">
            <v>Panama</v>
          </cell>
          <cell r="B187" t="str">
            <v>PAN</v>
          </cell>
          <cell r="C187">
            <v>28379.492399999999</v>
          </cell>
          <cell r="D187">
            <v>2017</v>
          </cell>
        </row>
        <row r="188">
          <cell r="A188" t="str">
            <v>Peru</v>
          </cell>
          <cell r="B188" t="str">
            <v>PER</v>
          </cell>
          <cell r="C188">
            <v>70593.271489976803</v>
          </cell>
          <cell r="D188">
            <v>2022</v>
          </cell>
        </row>
        <row r="189">
          <cell r="A189" t="str">
            <v>Philippines</v>
          </cell>
          <cell r="B189" t="str">
            <v>PHL</v>
          </cell>
          <cell r="C189">
            <v>178012.77807030539</v>
          </cell>
          <cell r="D189">
            <v>2022</v>
          </cell>
        </row>
        <row r="190">
          <cell r="A190" t="str">
            <v>Palau</v>
          </cell>
          <cell r="B190" t="str">
            <v>PLW</v>
          </cell>
          <cell r="C190" t="str">
            <v/>
          </cell>
          <cell r="D190" t="str">
            <v/>
          </cell>
        </row>
        <row r="191">
          <cell r="A191" t="str">
            <v>Papua New Guinea</v>
          </cell>
          <cell r="B191" t="str">
            <v>PNG</v>
          </cell>
          <cell r="C191">
            <v>2313.8367011205269</v>
          </cell>
          <cell r="D191">
            <v>2004</v>
          </cell>
        </row>
        <row r="192">
          <cell r="A192" t="str">
            <v>Poland</v>
          </cell>
          <cell r="B192" t="str">
            <v>POL</v>
          </cell>
          <cell r="C192">
            <v>417072.18314137746</v>
          </cell>
          <cell r="D192">
            <v>2022</v>
          </cell>
        </row>
        <row r="193">
          <cell r="A193" t="str">
            <v>Pre-demographic dividend</v>
          </cell>
          <cell r="B193" t="str">
            <v>PRE</v>
          </cell>
          <cell r="C193">
            <v>329328.14975575951</v>
          </cell>
          <cell r="D193">
            <v>2021</v>
          </cell>
        </row>
        <row r="194">
          <cell r="A194" t="str">
            <v>Puerto Rico</v>
          </cell>
          <cell r="B194" t="str">
            <v>PRI</v>
          </cell>
          <cell r="C194">
            <v>51509</v>
          </cell>
          <cell r="D194">
            <v>2022</v>
          </cell>
        </row>
        <row r="195">
          <cell r="A195" t="str">
            <v>Korea, Dem. People's Rep.</v>
          </cell>
          <cell r="B195" t="str">
            <v>PRK</v>
          </cell>
          <cell r="C195" t="str">
            <v/>
          </cell>
          <cell r="D195" t="str">
            <v/>
          </cell>
        </row>
        <row r="196">
          <cell r="A196" t="str">
            <v>Portugal</v>
          </cell>
          <cell r="B196" t="str">
            <v>PRT</v>
          </cell>
          <cell r="C196">
            <v>132491.97230137794</v>
          </cell>
          <cell r="D196">
            <v>2022</v>
          </cell>
        </row>
        <row r="197">
          <cell r="A197" t="str">
            <v>Paraguay</v>
          </cell>
          <cell r="B197" t="str">
            <v>PRY</v>
          </cell>
          <cell r="C197">
            <v>16428.665183205812</v>
          </cell>
          <cell r="D197">
            <v>2022</v>
          </cell>
        </row>
        <row r="198">
          <cell r="A198" t="str">
            <v>West Bank and Gaza</v>
          </cell>
          <cell r="B198" t="str">
            <v>PSE</v>
          </cell>
          <cell r="C198">
            <v>12873.6</v>
          </cell>
          <cell r="D198">
            <v>2022</v>
          </cell>
        </row>
        <row r="199">
          <cell r="A199" t="str">
            <v>Pacific island small states</v>
          </cell>
          <cell r="B199" t="str">
            <v>PSS</v>
          </cell>
          <cell r="C199">
            <v>6403.7580921948365</v>
          </cell>
          <cell r="D199">
            <v>2022</v>
          </cell>
        </row>
        <row r="200">
          <cell r="A200" t="str">
            <v>Post-demographic dividend</v>
          </cell>
          <cell r="B200" t="str">
            <v>PST</v>
          </cell>
          <cell r="C200">
            <v>17874987.949289966</v>
          </cell>
          <cell r="D200">
            <v>2022</v>
          </cell>
        </row>
        <row r="201">
          <cell r="A201" t="str">
            <v>French Polynesia</v>
          </cell>
          <cell r="B201" t="str">
            <v>PYF</v>
          </cell>
          <cell r="C201">
            <v>2036.0878777374373</v>
          </cell>
          <cell r="D201">
            <v>2020</v>
          </cell>
        </row>
        <row r="202">
          <cell r="A202" t="str">
            <v>Qatar</v>
          </cell>
          <cell r="B202" t="str">
            <v>QAT</v>
          </cell>
          <cell r="C202">
            <v>61326.923076923071</v>
          </cell>
          <cell r="D202">
            <v>2021</v>
          </cell>
        </row>
        <row r="203">
          <cell r="A203" t="str">
            <v>Romania</v>
          </cell>
          <cell r="B203" t="str">
            <v>ROU</v>
          </cell>
          <cell r="C203">
            <v>148948.9439529911</v>
          </cell>
          <cell r="D203">
            <v>2022</v>
          </cell>
        </row>
        <row r="204">
          <cell r="A204" t="str">
            <v>Russian Federation</v>
          </cell>
          <cell r="B204" t="str">
            <v>RUS</v>
          </cell>
          <cell r="C204">
            <v>349174.56915407057</v>
          </cell>
          <cell r="D204">
            <v>2022</v>
          </cell>
        </row>
        <row r="205">
          <cell r="A205" t="str">
            <v>Rwanda</v>
          </cell>
          <cell r="B205" t="str">
            <v>RWA</v>
          </cell>
          <cell r="C205">
            <v>5044.3901124556105</v>
          </cell>
          <cell r="D205">
            <v>2022</v>
          </cell>
        </row>
        <row r="206">
          <cell r="A206" t="str">
            <v>South Asia</v>
          </cell>
          <cell r="B206" t="str">
            <v>SAS</v>
          </cell>
          <cell r="C206">
            <v>1149114.2528074451</v>
          </cell>
          <cell r="D206">
            <v>2022</v>
          </cell>
        </row>
        <row r="207">
          <cell r="A207" t="str">
            <v>Saudi Arabia</v>
          </cell>
          <cell r="B207" t="str">
            <v>SAU</v>
          </cell>
          <cell r="C207">
            <v>257268.60591935759</v>
          </cell>
          <cell r="D207">
            <v>2022</v>
          </cell>
        </row>
        <row r="208">
          <cell r="A208" t="str">
            <v>Sudan</v>
          </cell>
          <cell r="B208" t="str">
            <v>SDN</v>
          </cell>
          <cell r="C208">
            <v>582.58085609054967</v>
          </cell>
          <cell r="D208">
            <v>2022</v>
          </cell>
        </row>
        <row r="209">
          <cell r="A209" t="str">
            <v>Senegal</v>
          </cell>
          <cell r="B209" t="str">
            <v>SEN</v>
          </cell>
          <cell r="C209">
            <v>15335.624147290142</v>
          </cell>
          <cell r="D209">
            <v>2022</v>
          </cell>
        </row>
        <row r="210">
          <cell r="A210" t="str">
            <v>Singapore</v>
          </cell>
          <cell r="B210" t="str">
            <v>SGP</v>
          </cell>
          <cell r="C210">
            <v>701629.49709864426</v>
          </cell>
          <cell r="D210">
            <v>2022</v>
          </cell>
        </row>
        <row r="211">
          <cell r="A211" t="str">
            <v>Solomon Islands</v>
          </cell>
          <cell r="B211" t="str">
            <v>SLB</v>
          </cell>
          <cell r="C211">
            <v>765.15755808117888</v>
          </cell>
          <cell r="D211">
            <v>2022</v>
          </cell>
        </row>
        <row r="212">
          <cell r="A212" t="str">
            <v>Sierra Leone</v>
          </cell>
          <cell r="B212" t="str">
            <v>SLE</v>
          </cell>
          <cell r="C212">
            <v>1761.8467910984286</v>
          </cell>
          <cell r="D212">
            <v>2021</v>
          </cell>
        </row>
        <row r="213">
          <cell r="A213" t="str">
            <v>El Salvador</v>
          </cell>
          <cell r="B213" t="str">
            <v>SLV</v>
          </cell>
          <cell r="C213">
            <v>18070.439999999999</v>
          </cell>
          <cell r="D213">
            <v>2022</v>
          </cell>
        </row>
        <row r="214">
          <cell r="A214" t="str">
            <v>San Marino</v>
          </cell>
          <cell r="B214" t="str">
            <v>SMR</v>
          </cell>
          <cell r="C214">
            <v>2934.3972783686572</v>
          </cell>
          <cell r="D214">
            <v>2021</v>
          </cell>
        </row>
        <row r="215">
          <cell r="A215" t="str">
            <v>Somalia</v>
          </cell>
          <cell r="B215" t="str">
            <v>SOM</v>
          </cell>
          <cell r="C215">
            <v>7388.574479999992</v>
          </cell>
          <cell r="D215">
            <v>2022</v>
          </cell>
        </row>
        <row r="216">
          <cell r="A216" t="str">
            <v>Serbia</v>
          </cell>
          <cell r="B216" t="str">
            <v>SRB</v>
          </cell>
          <cell r="C216">
            <v>47097.216291221383</v>
          </cell>
          <cell r="D216">
            <v>2022</v>
          </cell>
        </row>
        <row r="217">
          <cell r="A217" t="str">
            <v>Sub-Saharan Africa (excluding high income)</v>
          </cell>
          <cell r="B217" t="str">
            <v>SSA</v>
          </cell>
          <cell r="C217">
            <v>529348.45586311875</v>
          </cell>
          <cell r="D217">
            <v>2022</v>
          </cell>
        </row>
        <row r="218">
          <cell r="A218" t="str">
            <v>South Sudan</v>
          </cell>
          <cell r="B218" t="str">
            <v>SSD</v>
          </cell>
          <cell r="C218">
            <v>3467.3644081904445</v>
          </cell>
          <cell r="D218">
            <v>2015</v>
          </cell>
        </row>
        <row r="219">
          <cell r="A219" t="str">
            <v>Sub-Saharan Africa</v>
          </cell>
          <cell r="B219" t="str">
            <v>SSF</v>
          </cell>
          <cell r="C219">
            <v>531310.05000625434</v>
          </cell>
          <cell r="D219">
            <v>2022</v>
          </cell>
        </row>
        <row r="220">
          <cell r="A220" t="str">
            <v>Small states</v>
          </cell>
          <cell r="B220" t="str">
            <v>SST</v>
          </cell>
          <cell r="C220">
            <v>293255.80019663292</v>
          </cell>
          <cell r="D220">
            <v>2021</v>
          </cell>
        </row>
        <row r="221">
          <cell r="A221" t="str">
            <v>Sao Tome and Principe</v>
          </cell>
          <cell r="B221" t="str">
            <v>STP</v>
          </cell>
          <cell r="C221" t="str">
            <v/>
          </cell>
          <cell r="D221" t="str">
            <v/>
          </cell>
        </row>
        <row r="222">
          <cell r="A222" t="str">
            <v>Suriname</v>
          </cell>
          <cell r="B222" t="str">
            <v>SUR</v>
          </cell>
          <cell r="C222">
            <v>1678.0695097890402</v>
          </cell>
          <cell r="D222">
            <v>2010</v>
          </cell>
        </row>
        <row r="223">
          <cell r="A223" t="str">
            <v>Slovak Republic</v>
          </cell>
          <cell r="B223" t="str">
            <v>SVK</v>
          </cell>
          <cell r="C223">
            <v>121044.0341428604</v>
          </cell>
          <cell r="D223">
            <v>2022</v>
          </cell>
        </row>
        <row r="224">
          <cell r="A224" t="str">
            <v>Slovenia</v>
          </cell>
          <cell r="B224" t="str">
            <v>SVN</v>
          </cell>
          <cell r="C224">
            <v>55130.712375249248</v>
          </cell>
          <cell r="D224">
            <v>2022</v>
          </cell>
        </row>
        <row r="225">
          <cell r="A225" t="str">
            <v>Sweden</v>
          </cell>
          <cell r="B225" t="str">
            <v>SWE</v>
          </cell>
          <cell r="C225">
            <v>293900.94416518614</v>
          </cell>
          <cell r="D225">
            <v>2022</v>
          </cell>
        </row>
        <row r="226">
          <cell r="A226" t="str">
            <v>Eswatini</v>
          </cell>
          <cell r="B226" t="str">
            <v>SWZ</v>
          </cell>
          <cell r="C226">
            <v>2177.8907741004368</v>
          </cell>
          <cell r="D226">
            <v>2021</v>
          </cell>
        </row>
        <row r="227">
          <cell r="A227" t="str">
            <v>Sint Maarten (Dutch part)</v>
          </cell>
          <cell r="B227" t="str">
            <v>SXM</v>
          </cell>
          <cell r="C227">
            <v>1235.7541899441339</v>
          </cell>
          <cell r="D227">
            <v>2018</v>
          </cell>
        </row>
        <row r="228">
          <cell r="A228" t="str">
            <v>Seychelles</v>
          </cell>
          <cell r="B228" t="str">
            <v>SYC</v>
          </cell>
          <cell r="C228">
            <v>1931.7142309226883</v>
          </cell>
          <cell r="D228">
            <v>2022</v>
          </cell>
        </row>
        <row r="229">
          <cell r="A229" t="str">
            <v>Syrian Arab Republic</v>
          </cell>
          <cell r="B229" t="str">
            <v>SYR</v>
          </cell>
          <cell r="C229">
            <v>3751.0380352072848</v>
          </cell>
          <cell r="D229">
            <v>2020</v>
          </cell>
        </row>
        <row r="230">
          <cell r="A230" t="str">
            <v>Turks and Caicos Islands</v>
          </cell>
          <cell r="B230" t="str">
            <v>TCA</v>
          </cell>
          <cell r="C230" t="str">
            <v/>
          </cell>
          <cell r="D230" t="str">
            <v/>
          </cell>
        </row>
        <row r="231">
          <cell r="A231" t="str">
            <v>Chad</v>
          </cell>
          <cell r="B231" t="str">
            <v>TCD</v>
          </cell>
          <cell r="C231">
            <v>5027.5598912834184</v>
          </cell>
          <cell r="D231">
            <v>2022</v>
          </cell>
        </row>
        <row r="232">
          <cell r="A232" t="str">
            <v>East Asia &amp; Pacific (IDA &amp; IBRD countries)</v>
          </cell>
          <cell r="B232" t="str">
            <v>TEA</v>
          </cell>
          <cell r="C232">
            <v>4642794.0380154792</v>
          </cell>
          <cell r="D232">
            <v>2022</v>
          </cell>
        </row>
        <row r="233">
          <cell r="A233" t="str">
            <v>Europe &amp; Central Asia (IDA &amp; IBRD countries)</v>
          </cell>
          <cell r="B233" t="str">
            <v>TEC</v>
          </cell>
          <cell r="C233">
            <v>1797627.3992150777</v>
          </cell>
          <cell r="D233">
            <v>2022</v>
          </cell>
        </row>
        <row r="234">
          <cell r="A234" t="str">
            <v>Togo</v>
          </cell>
          <cell r="B234" t="str">
            <v>TGO</v>
          </cell>
          <cell r="C234">
            <v>2833.002181158256</v>
          </cell>
          <cell r="D234">
            <v>2022</v>
          </cell>
        </row>
        <row r="235">
          <cell r="A235" t="str">
            <v>Thailand</v>
          </cell>
          <cell r="B235" t="str">
            <v>THA</v>
          </cell>
          <cell r="C235">
            <v>337467.66532437416</v>
          </cell>
          <cell r="D235">
            <v>2022</v>
          </cell>
        </row>
        <row r="236">
          <cell r="A236" t="str">
            <v>Tajikistan</v>
          </cell>
          <cell r="B236" t="str">
            <v>TJK</v>
          </cell>
          <cell r="C236">
            <v>4258.3286541071811</v>
          </cell>
          <cell r="D236">
            <v>2021</v>
          </cell>
        </row>
        <row r="237">
          <cell r="A237" t="str">
            <v>Turkmenistan</v>
          </cell>
          <cell r="B237" t="str">
            <v>TKM</v>
          </cell>
          <cell r="C237">
            <v>8301.1428571428569</v>
          </cell>
          <cell r="D237">
            <v>2020</v>
          </cell>
        </row>
        <row r="238">
          <cell r="A238" t="str">
            <v>Latin America &amp; the Caribbean (IDA &amp; IBRD countries)</v>
          </cell>
          <cell r="B238" t="str">
            <v>TLA</v>
          </cell>
          <cell r="C238">
            <v>1778211.9665636625</v>
          </cell>
          <cell r="D238">
            <v>2022</v>
          </cell>
        </row>
        <row r="239">
          <cell r="A239" t="str">
            <v>Timor-Leste</v>
          </cell>
          <cell r="B239" t="str">
            <v>TLS</v>
          </cell>
          <cell r="C239">
            <v>1313.7329999999999</v>
          </cell>
          <cell r="D239">
            <v>2021</v>
          </cell>
        </row>
        <row r="240">
          <cell r="A240" t="str">
            <v>Middle East &amp; North Africa (IDA &amp; IBRD countries)</v>
          </cell>
          <cell r="B240" t="str">
            <v>TMN</v>
          </cell>
          <cell r="C240">
            <v>459732.39060450805</v>
          </cell>
          <cell r="D240">
            <v>2022</v>
          </cell>
        </row>
        <row r="241">
          <cell r="A241" t="str">
            <v>Tonga</v>
          </cell>
          <cell r="B241" t="str">
            <v>TON</v>
          </cell>
          <cell r="C241">
            <v>285.50093731382088</v>
          </cell>
          <cell r="D241">
            <v>2021</v>
          </cell>
        </row>
        <row r="242">
          <cell r="A242" t="str">
            <v>South Asia (IDA &amp; IBRD)</v>
          </cell>
          <cell r="B242" t="str">
            <v>TSA</v>
          </cell>
          <cell r="C242">
            <v>1149114.2528074451</v>
          </cell>
          <cell r="D242">
            <v>2022</v>
          </cell>
        </row>
        <row r="243">
          <cell r="A243" t="str">
            <v>Sub-Saharan Africa (IDA &amp; IBRD countries)</v>
          </cell>
          <cell r="B243" t="str">
            <v>TSS</v>
          </cell>
          <cell r="C243">
            <v>531310.05000625434</v>
          </cell>
          <cell r="D243">
            <v>2022</v>
          </cell>
        </row>
        <row r="244">
          <cell r="A244" t="str">
            <v>Trinidad and Tobago</v>
          </cell>
          <cell r="B244" t="str">
            <v>TTO</v>
          </cell>
          <cell r="C244" t="str">
            <v/>
          </cell>
          <cell r="D244" t="str">
            <v/>
          </cell>
        </row>
        <row r="245">
          <cell r="A245" t="str">
            <v>Tunisia</v>
          </cell>
          <cell r="B245" t="str">
            <v>TUN</v>
          </cell>
          <cell r="C245">
            <v>27628.736545460401</v>
          </cell>
          <cell r="D245">
            <v>2022</v>
          </cell>
        </row>
        <row r="246">
          <cell r="A246" t="str">
            <v>Turkiye</v>
          </cell>
          <cell r="B246" t="str">
            <v>TUR</v>
          </cell>
          <cell r="C246">
            <v>385986.51146746258</v>
          </cell>
          <cell r="D246">
            <v>2022</v>
          </cell>
        </row>
        <row r="247">
          <cell r="A247" t="str">
            <v>Tuvalu</v>
          </cell>
          <cell r="B247" t="str">
            <v>TUV</v>
          </cell>
          <cell r="C247" t="str">
            <v/>
          </cell>
          <cell r="D247" t="str">
            <v/>
          </cell>
        </row>
        <row r="248">
          <cell r="A248" t="str">
            <v>Tanzania</v>
          </cell>
          <cell r="B248" t="str">
            <v>TZA</v>
          </cell>
          <cell r="C248">
            <v>14838.629592722851</v>
          </cell>
          <cell r="D248">
            <v>2022</v>
          </cell>
        </row>
        <row r="249">
          <cell r="A249" t="str">
            <v>Uganda</v>
          </cell>
          <cell r="B249" t="str">
            <v>UGA</v>
          </cell>
          <cell r="C249">
            <v>10235.324070321934</v>
          </cell>
          <cell r="D249">
            <v>2022</v>
          </cell>
        </row>
        <row r="250">
          <cell r="A250" t="str">
            <v>Ukraine</v>
          </cell>
          <cell r="B250" t="str">
            <v>UKR</v>
          </cell>
          <cell r="C250">
            <v>83863.079181724039</v>
          </cell>
          <cell r="D250">
            <v>2022</v>
          </cell>
        </row>
        <row r="251">
          <cell r="A251" t="str">
            <v>Upper middle income</v>
          </cell>
          <cell r="B251" t="str">
            <v>UMC</v>
          </cell>
          <cell r="C251">
            <v>6824320.0328052528</v>
          </cell>
          <cell r="D251">
            <v>2022</v>
          </cell>
        </row>
        <row r="252">
          <cell r="A252" t="str">
            <v>Uruguay</v>
          </cell>
          <cell r="B252" t="str">
            <v>URY</v>
          </cell>
          <cell r="C252">
            <v>18413.033217870365</v>
          </cell>
          <cell r="D252">
            <v>2022</v>
          </cell>
        </row>
        <row r="253">
          <cell r="A253" t="str">
            <v>United States</v>
          </cell>
          <cell r="B253" t="str">
            <v>USA</v>
          </cell>
          <cell r="C253">
            <v>3401361</v>
          </cell>
          <cell r="D253">
            <v>2021</v>
          </cell>
        </row>
        <row r="254">
          <cell r="A254" t="str">
            <v>Uzbekistan</v>
          </cell>
          <cell r="B254" t="str">
            <v>UZB</v>
          </cell>
          <cell r="C254">
            <v>35621.295915563329</v>
          </cell>
          <cell r="D254">
            <v>2022</v>
          </cell>
        </row>
        <row r="255">
          <cell r="A255" t="str">
            <v>St. Vincent and the Grenadines</v>
          </cell>
          <cell r="B255" t="str">
            <v>VCT</v>
          </cell>
          <cell r="C255" t="str">
            <v/>
          </cell>
          <cell r="D255" t="str">
            <v/>
          </cell>
        </row>
        <row r="256">
          <cell r="A256" t="str">
            <v>Venezuela, RB</v>
          </cell>
          <cell r="B256" t="str">
            <v>VEN</v>
          </cell>
          <cell r="C256">
            <v>151446.28862862417</v>
          </cell>
          <cell r="D256">
            <v>2014</v>
          </cell>
        </row>
        <row r="257">
          <cell r="A257" t="str">
            <v>British Virgin Islands</v>
          </cell>
          <cell r="B257" t="str">
            <v>VGB</v>
          </cell>
          <cell r="C257" t="str">
            <v/>
          </cell>
          <cell r="D257" t="str">
            <v/>
          </cell>
        </row>
        <row r="258">
          <cell r="A258" t="str">
            <v>Virgin Islands (U.S.)</v>
          </cell>
          <cell r="B258" t="str">
            <v>VIR</v>
          </cell>
          <cell r="C258">
            <v>3212</v>
          </cell>
          <cell r="D258">
            <v>2020</v>
          </cell>
        </row>
        <row r="259">
          <cell r="A259" t="str">
            <v>Vietnam</v>
          </cell>
          <cell r="B259" t="str">
            <v>VNM</v>
          </cell>
          <cell r="C259">
            <v>341154.3078356472</v>
          </cell>
          <cell r="D259">
            <v>2021</v>
          </cell>
        </row>
        <row r="260">
          <cell r="A260" t="str">
            <v>Vanuatu</v>
          </cell>
          <cell r="B260" t="str">
            <v>VUT</v>
          </cell>
          <cell r="C260">
            <v>535.38727823453053</v>
          </cell>
          <cell r="D260">
            <v>2022</v>
          </cell>
        </row>
        <row r="261">
          <cell r="A261" t="str">
            <v>World</v>
          </cell>
          <cell r="B261" t="str">
            <v>WLD</v>
          </cell>
          <cell r="C261">
            <v>30309929.634836208</v>
          </cell>
          <cell r="D261">
            <v>2022</v>
          </cell>
        </row>
        <row r="262">
          <cell r="A262" t="str">
            <v>Samoa</v>
          </cell>
          <cell r="B262" t="str">
            <v>WSM</v>
          </cell>
          <cell r="C262">
            <v>439.1019986345741</v>
          </cell>
          <cell r="D262">
            <v>2022</v>
          </cell>
        </row>
        <row r="263">
          <cell r="A263" t="str">
            <v>Kosovo</v>
          </cell>
          <cell r="B263" t="str">
            <v>XKX</v>
          </cell>
          <cell r="C263">
            <v>6672.0850816047168</v>
          </cell>
          <cell r="D263">
            <v>2022</v>
          </cell>
        </row>
        <row r="264">
          <cell r="A264" t="str">
            <v>Yemen, Rep.</v>
          </cell>
          <cell r="B264" t="str">
            <v>YEM</v>
          </cell>
          <cell r="C264">
            <v>9344.0001250234418</v>
          </cell>
          <cell r="D264">
            <v>2018</v>
          </cell>
        </row>
        <row r="265">
          <cell r="A265" t="str">
            <v>South Africa</v>
          </cell>
          <cell r="B265" t="str">
            <v>ZAF</v>
          </cell>
          <cell r="C265">
            <v>127706.81942054909</v>
          </cell>
          <cell r="D265">
            <v>2022</v>
          </cell>
        </row>
        <row r="266">
          <cell r="A266" t="str">
            <v>Zambia</v>
          </cell>
          <cell r="B266" t="str">
            <v>ZMB</v>
          </cell>
          <cell r="C266">
            <v>8088.5439259440018</v>
          </cell>
          <cell r="D266">
            <v>2022</v>
          </cell>
        </row>
        <row r="267">
          <cell r="A267" t="str">
            <v>Zimbabwe</v>
          </cell>
          <cell r="B267" t="str">
            <v>ZWE</v>
          </cell>
          <cell r="C267">
            <v>8767.0628021729772</v>
          </cell>
          <cell r="D267">
            <v>2021</v>
          </cell>
        </row>
      </sheetData>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ost Recent Value By Country"/>
      <sheetName val="Data"/>
      <sheetName val="Metadata - Countries"/>
      <sheetName val="Metadata - Indicators"/>
    </sheetNames>
    <sheetDataSet>
      <sheetData sheetId="0">
        <row r="2">
          <cell r="A2" t="str">
            <v>Aruba</v>
          </cell>
          <cell r="B2" t="str">
            <v>ABW</v>
          </cell>
          <cell r="C2">
            <v>2154.2316201117319</v>
          </cell>
          <cell r="D2">
            <v>2021</v>
          </cell>
        </row>
        <row r="3">
          <cell r="A3" t="str">
            <v>Africa Eastern and Southern</v>
          </cell>
          <cell r="B3" t="str">
            <v>AFE</v>
          </cell>
          <cell r="C3">
            <v>305673.31553164718</v>
          </cell>
          <cell r="D3">
            <v>2022</v>
          </cell>
        </row>
        <row r="4">
          <cell r="A4" t="str">
            <v>Afghanistan</v>
          </cell>
          <cell r="B4" t="str">
            <v>AFG</v>
          </cell>
          <cell r="C4">
            <v>357.77777111111112</v>
          </cell>
          <cell r="D4">
            <v>1978</v>
          </cell>
        </row>
        <row r="5">
          <cell r="A5" t="str">
            <v>Africa Western and Central</v>
          </cell>
          <cell r="B5" t="str">
            <v>AFW</v>
          </cell>
          <cell r="C5">
            <v>161883.08886851877</v>
          </cell>
          <cell r="D5">
            <v>2021</v>
          </cell>
        </row>
        <row r="6">
          <cell r="A6" t="str">
            <v>Angola</v>
          </cell>
          <cell r="B6" t="str">
            <v>AGO</v>
          </cell>
          <cell r="C6">
            <v>29843.731084906671</v>
          </cell>
          <cell r="D6">
            <v>2021</v>
          </cell>
        </row>
        <row r="7">
          <cell r="A7" t="str">
            <v>Albania</v>
          </cell>
          <cell r="B7" t="str">
            <v>ALB</v>
          </cell>
          <cell r="C7">
            <v>7073.8816622189252</v>
          </cell>
          <cell r="D7">
            <v>2022</v>
          </cell>
        </row>
        <row r="8">
          <cell r="A8" t="str">
            <v>Andorra</v>
          </cell>
          <cell r="B8" t="str">
            <v>AND</v>
          </cell>
          <cell r="C8" t="str">
            <v/>
          </cell>
          <cell r="D8" t="str">
            <v/>
          </cell>
        </row>
        <row r="9">
          <cell r="A9" t="str">
            <v>Arab World</v>
          </cell>
          <cell r="B9" t="str">
            <v>ARB</v>
          </cell>
          <cell r="C9">
            <v>936112.99628721655</v>
          </cell>
          <cell r="D9">
            <v>2020</v>
          </cell>
        </row>
        <row r="10">
          <cell r="A10" t="str">
            <v>United Arab Emirates</v>
          </cell>
          <cell r="B10" t="str">
            <v>ARE</v>
          </cell>
          <cell r="C10">
            <v>335237.57658270933</v>
          </cell>
          <cell r="D10">
            <v>2020</v>
          </cell>
        </row>
        <row r="11">
          <cell r="A11" t="str">
            <v>Argentina</v>
          </cell>
          <cell r="B11" t="str">
            <v>ARG</v>
          </cell>
          <cell r="C11">
            <v>106166.43131188249</v>
          </cell>
          <cell r="D11">
            <v>2022</v>
          </cell>
        </row>
        <row r="12">
          <cell r="A12" t="str">
            <v>Armenia</v>
          </cell>
          <cell r="B12" t="str">
            <v>ARM</v>
          </cell>
          <cell r="C12">
            <v>9298.9737645465611</v>
          </cell>
          <cell r="D12">
            <v>2022</v>
          </cell>
        </row>
        <row r="13">
          <cell r="A13" t="str">
            <v>American Samoa</v>
          </cell>
          <cell r="B13" t="str">
            <v>ASM</v>
          </cell>
          <cell r="C13">
            <v>334</v>
          </cell>
          <cell r="D13">
            <v>2021</v>
          </cell>
        </row>
        <row r="14">
          <cell r="A14" t="str">
            <v>Antigua and Barbuda</v>
          </cell>
          <cell r="B14" t="str">
            <v>ATG</v>
          </cell>
          <cell r="C14">
            <v>598.87355555555541</v>
          </cell>
          <cell r="D14">
            <v>2020</v>
          </cell>
        </row>
        <row r="15">
          <cell r="A15" t="str">
            <v>Australia</v>
          </cell>
          <cell r="B15" t="str">
            <v>AUS</v>
          </cell>
          <cell r="C15">
            <v>432461.79104689631</v>
          </cell>
          <cell r="D15">
            <v>2022</v>
          </cell>
        </row>
        <row r="16">
          <cell r="A16" t="str">
            <v>Austria</v>
          </cell>
          <cell r="B16" t="str">
            <v>AUT</v>
          </cell>
          <cell r="C16">
            <v>286559.95502992329</v>
          </cell>
          <cell r="D16">
            <v>2022</v>
          </cell>
        </row>
        <row r="17">
          <cell r="A17" t="str">
            <v>Azerbaijan</v>
          </cell>
          <cell r="B17" t="str">
            <v>AZE</v>
          </cell>
          <cell r="C17">
            <v>47274.117647058825</v>
          </cell>
          <cell r="D17">
            <v>2022</v>
          </cell>
        </row>
        <row r="18">
          <cell r="A18" t="str">
            <v>Burundi</v>
          </cell>
          <cell r="B18" t="str">
            <v>BDI</v>
          </cell>
          <cell r="C18">
            <v>152.78247309943481</v>
          </cell>
          <cell r="D18">
            <v>2022</v>
          </cell>
        </row>
        <row r="19">
          <cell r="A19" t="str">
            <v>Belgium</v>
          </cell>
          <cell r="B19" t="str">
            <v>BEL</v>
          </cell>
          <cell r="C19">
            <v>551574.45067976869</v>
          </cell>
          <cell r="D19">
            <v>2022</v>
          </cell>
        </row>
        <row r="20">
          <cell r="A20" t="str">
            <v>Benin</v>
          </cell>
          <cell r="B20" t="str">
            <v>BEN</v>
          </cell>
          <cell r="C20">
            <v>3768.0365936860508</v>
          </cell>
          <cell r="D20">
            <v>2022</v>
          </cell>
        </row>
        <row r="21">
          <cell r="A21" t="str">
            <v>Burkina Faso</v>
          </cell>
          <cell r="B21" t="str">
            <v>BFA</v>
          </cell>
          <cell r="C21">
            <v>4467.779264279081</v>
          </cell>
          <cell r="D21">
            <v>2019</v>
          </cell>
        </row>
        <row r="22">
          <cell r="A22" t="str">
            <v>Bangladesh</v>
          </cell>
          <cell r="B22" t="str">
            <v>BGD</v>
          </cell>
          <cell r="C22">
            <v>59284.134887918539</v>
          </cell>
          <cell r="D22">
            <v>2022</v>
          </cell>
        </row>
        <row r="23">
          <cell r="A23" t="str">
            <v>Bulgaria</v>
          </cell>
          <cell r="B23" t="str">
            <v>BGR</v>
          </cell>
          <cell r="C23">
            <v>61031.400882954666</v>
          </cell>
          <cell r="D23">
            <v>2022</v>
          </cell>
        </row>
        <row r="24">
          <cell r="A24" t="str">
            <v>Bahrain</v>
          </cell>
          <cell r="B24" t="str">
            <v>BHR</v>
          </cell>
          <cell r="C24">
            <v>35234.574468085106</v>
          </cell>
          <cell r="D24">
            <v>2021</v>
          </cell>
        </row>
        <row r="25">
          <cell r="A25" t="str">
            <v>Bahamas, The</v>
          </cell>
          <cell r="B25" t="str">
            <v>BHS</v>
          </cell>
          <cell r="C25">
            <v>4840.3</v>
          </cell>
          <cell r="D25">
            <v>2022</v>
          </cell>
        </row>
        <row r="26">
          <cell r="A26" t="str">
            <v>Bosnia and Herzegovina</v>
          </cell>
          <cell r="B26" t="str">
            <v>BIH</v>
          </cell>
          <cell r="C26">
            <v>11343.137994367225</v>
          </cell>
          <cell r="D26">
            <v>2022</v>
          </cell>
        </row>
        <row r="27">
          <cell r="A27" t="str">
            <v>Belarus</v>
          </cell>
          <cell r="B27" t="str">
            <v>BLR</v>
          </cell>
          <cell r="C27">
            <v>46375.427919360976</v>
          </cell>
          <cell r="D27">
            <v>2022</v>
          </cell>
        </row>
        <row r="28">
          <cell r="A28" t="str">
            <v>Belize</v>
          </cell>
          <cell r="B28" t="str">
            <v>BLZ</v>
          </cell>
          <cell r="C28">
            <v>1401.2360472</v>
          </cell>
          <cell r="D28">
            <v>2022</v>
          </cell>
        </row>
        <row r="29">
          <cell r="A29" t="str">
            <v>Bermuda</v>
          </cell>
          <cell r="B29" t="str">
            <v>BMU</v>
          </cell>
          <cell r="C29">
            <v>3950.3</v>
          </cell>
          <cell r="D29">
            <v>2022</v>
          </cell>
        </row>
        <row r="30">
          <cell r="A30" t="str">
            <v>Bolivia</v>
          </cell>
          <cell r="B30" t="str">
            <v>BOL</v>
          </cell>
          <cell r="C30">
            <v>11243.14034732272</v>
          </cell>
          <cell r="D30">
            <v>2021</v>
          </cell>
        </row>
        <row r="31">
          <cell r="A31" t="str">
            <v>Brazil</v>
          </cell>
          <cell r="B31" t="str">
            <v>BRA</v>
          </cell>
          <cell r="C31">
            <v>384893.48543617997</v>
          </cell>
          <cell r="D31">
            <v>2022</v>
          </cell>
        </row>
        <row r="32">
          <cell r="A32" t="str">
            <v>Barbados</v>
          </cell>
          <cell r="B32" t="str">
            <v>BRB</v>
          </cell>
          <cell r="C32">
            <v>1471.3</v>
          </cell>
          <cell r="D32">
            <v>2021</v>
          </cell>
        </row>
        <row r="33">
          <cell r="A33" t="str">
            <v>Brunei Darussalam</v>
          </cell>
          <cell r="B33" t="str">
            <v>BRN</v>
          </cell>
          <cell r="C33">
            <v>14411.067913647879</v>
          </cell>
          <cell r="D33">
            <v>2022</v>
          </cell>
        </row>
        <row r="34">
          <cell r="A34" t="str">
            <v>Bhutan</v>
          </cell>
          <cell r="B34" t="str">
            <v>BTN</v>
          </cell>
          <cell r="C34">
            <v>808.22229861189305</v>
          </cell>
          <cell r="D34">
            <v>2021</v>
          </cell>
        </row>
        <row r="35">
          <cell r="A35" t="str">
            <v>Botswana</v>
          </cell>
          <cell r="B35" t="str">
            <v>BWA</v>
          </cell>
          <cell r="C35">
            <v>8848.5626869201478</v>
          </cell>
          <cell r="D35">
            <v>2022</v>
          </cell>
        </row>
        <row r="36">
          <cell r="A36" t="str">
            <v>Central African Republic</v>
          </cell>
          <cell r="B36" t="str">
            <v>CAF</v>
          </cell>
          <cell r="C36">
            <v>316.11049256943949</v>
          </cell>
          <cell r="D36">
            <v>2022</v>
          </cell>
        </row>
        <row r="37">
          <cell r="A37" t="str">
            <v>Canada</v>
          </cell>
          <cell r="B37" t="str">
            <v>CAN</v>
          </cell>
          <cell r="C37">
            <v>721521.68946177012</v>
          </cell>
          <cell r="D37">
            <v>2022</v>
          </cell>
        </row>
        <row r="38">
          <cell r="A38" t="str">
            <v>Central Europe and the Baltics</v>
          </cell>
          <cell r="B38" t="str">
            <v>CEB</v>
          </cell>
          <cell r="C38">
            <v>1329899.8765016797</v>
          </cell>
          <cell r="D38">
            <v>2022</v>
          </cell>
        </row>
        <row r="39">
          <cell r="A39" t="str">
            <v>Switzerland</v>
          </cell>
          <cell r="B39" t="str">
            <v>CHE</v>
          </cell>
          <cell r="C39">
            <v>605575.24487279193</v>
          </cell>
          <cell r="D39">
            <v>2022</v>
          </cell>
        </row>
        <row r="40">
          <cell r="A40" t="str">
            <v>Channel Islands</v>
          </cell>
          <cell r="B40" t="str">
            <v>CHI</v>
          </cell>
          <cell r="C40" t="str">
            <v/>
          </cell>
          <cell r="D40" t="str">
            <v/>
          </cell>
        </row>
        <row r="41">
          <cell r="A41" t="str">
            <v>Chile</v>
          </cell>
          <cell r="B41" t="str">
            <v>CHL</v>
          </cell>
          <cell r="C41">
            <v>107377.89000125525</v>
          </cell>
          <cell r="D41">
            <v>2022</v>
          </cell>
        </row>
        <row r="42">
          <cell r="A42" t="str">
            <v>China</v>
          </cell>
          <cell r="B42" t="str">
            <v>CHN</v>
          </cell>
          <cell r="C42">
            <v>3714245.2186850663</v>
          </cell>
          <cell r="D42">
            <v>2022</v>
          </cell>
        </row>
        <row r="43">
          <cell r="A43" t="str">
            <v>Cote d'Ivoire</v>
          </cell>
          <cell r="B43" t="str">
            <v>CIV</v>
          </cell>
          <cell r="C43">
            <v>17395.328780056949</v>
          </cell>
          <cell r="D43">
            <v>2022</v>
          </cell>
        </row>
        <row r="44">
          <cell r="A44" t="str">
            <v>Cameroon</v>
          </cell>
          <cell r="B44" t="str">
            <v>CMR</v>
          </cell>
          <cell r="C44">
            <v>8607.7389612647039</v>
          </cell>
          <cell r="D44">
            <v>2022</v>
          </cell>
        </row>
        <row r="45">
          <cell r="A45" t="str">
            <v>Congo, Dem. Rep.</v>
          </cell>
          <cell r="B45" t="str">
            <v>COD</v>
          </cell>
          <cell r="C45">
            <v>27884.85191846111</v>
          </cell>
          <cell r="D45">
            <v>2022</v>
          </cell>
        </row>
        <row r="46">
          <cell r="A46" t="str">
            <v>Congo, Rep.</v>
          </cell>
          <cell r="B46" t="str">
            <v>COG</v>
          </cell>
          <cell r="C46">
            <v>10438.781137172489</v>
          </cell>
          <cell r="D46">
            <v>2022</v>
          </cell>
        </row>
        <row r="47">
          <cell r="A47" t="str">
            <v>Colombia</v>
          </cell>
          <cell r="B47" t="str">
            <v>COL</v>
          </cell>
          <cell r="C47">
            <v>70446.93291735393</v>
          </cell>
          <cell r="D47">
            <v>2022</v>
          </cell>
        </row>
        <row r="48">
          <cell r="A48" t="str">
            <v>Comoros</v>
          </cell>
          <cell r="B48" t="str">
            <v>COM</v>
          </cell>
          <cell r="C48">
            <v>157.9997575526763</v>
          </cell>
          <cell r="D48">
            <v>2022</v>
          </cell>
        </row>
        <row r="49">
          <cell r="A49" t="str">
            <v>Cabo Verde</v>
          </cell>
          <cell r="B49" t="str">
            <v>CPV</v>
          </cell>
          <cell r="C49">
            <v>890.95500463677729</v>
          </cell>
          <cell r="D49">
            <v>2022</v>
          </cell>
        </row>
        <row r="50">
          <cell r="A50" t="str">
            <v>Costa Rica</v>
          </cell>
          <cell r="B50" t="str">
            <v>CRI</v>
          </cell>
          <cell r="C50">
            <v>28146.610853699927</v>
          </cell>
          <cell r="D50">
            <v>2022</v>
          </cell>
        </row>
        <row r="51">
          <cell r="A51" t="str">
            <v>Caribbean small states</v>
          </cell>
          <cell r="B51" t="str">
            <v>CSS</v>
          </cell>
          <cell r="C51" t="str">
            <v/>
          </cell>
          <cell r="D51" t="str">
            <v/>
          </cell>
        </row>
        <row r="52">
          <cell r="A52" t="str">
            <v>Cuba</v>
          </cell>
          <cell r="B52" t="str">
            <v>CUB</v>
          </cell>
          <cell r="C52">
            <v>8769</v>
          </cell>
          <cell r="D52">
            <v>2020</v>
          </cell>
        </row>
        <row r="53">
          <cell r="A53" t="str">
            <v>Curacao</v>
          </cell>
          <cell r="B53" t="str">
            <v>CUW</v>
          </cell>
          <cell r="C53">
            <v>1764.9720670391062</v>
          </cell>
          <cell r="D53">
            <v>2017</v>
          </cell>
        </row>
        <row r="54">
          <cell r="A54" t="str">
            <v>Cayman Islands</v>
          </cell>
          <cell r="B54" t="str">
            <v>CYM</v>
          </cell>
          <cell r="C54">
            <v>3372.4934899739601</v>
          </cell>
          <cell r="D54">
            <v>2020</v>
          </cell>
        </row>
        <row r="55">
          <cell r="A55" t="str">
            <v>Cyprus</v>
          </cell>
          <cell r="B55" t="str">
            <v>CYP</v>
          </cell>
          <cell r="C55">
            <v>26027.781969260803</v>
          </cell>
          <cell r="D55">
            <v>2022</v>
          </cell>
        </row>
        <row r="56">
          <cell r="A56" t="str">
            <v>Czechia</v>
          </cell>
          <cell r="B56" t="str">
            <v>CZE</v>
          </cell>
          <cell r="C56">
            <v>217725.0931198356</v>
          </cell>
          <cell r="D56">
            <v>2022</v>
          </cell>
        </row>
        <row r="57">
          <cell r="A57" t="str">
            <v>Germany</v>
          </cell>
          <cell r="B57" t="str">
            <v>DEU</v>
          </cell>
          <cell r="C57">
            <v>2049853.9485019536</v>
          </cell>
          <cell r="D57">
            <v>2022</v>
          </cell>
        </row>
        <row r="58">
          <cell r="A58" t="str">
            <v>Djibouti</v>
          </cell>
          <cell r="B58" t="str">
            <v>DJI</v>
          </cell>
          <cell r="C58">
            <v>3682.8793445906786</v>
          </cell>
          <cell r="D58">
            <v>2020</v>
          </cell>
        </row>
        <row r="59">
          <cell r="A59" t="str">
            <v>Dominica</v>
          </cell>
          <cell r="B59" t="str">
            <v>DMA</v>
          </cell>
          <cell r="C59">
            <v>161.95555555555555</v>
          </cell>
          <cell r="D59">
            <v>2018</v>
          </cell>
        </row>
        <row r="60">
          <cell r="A60" t="str">
            <v>Denmark</v>
          </cell>
          <cell r="B60" t="str">
            <v>DNK</v>
          </cell>
          <cell r="C60">
            <v>274070.19107060606</v>
          </cell>
          <cell r="D60">
            <v>2022</v>
          </cell>
        </row>
        <row r="61">
          <cell r="A61" t="str">
            <v>Dominican Republic</v>
          </cell>
          <cell r="B61" t="str">
            <v>DOM</v>
          </cell>
          <cell r="C61">
            <v>25072.497924663508</v>
          </cell>
          <cell r="D61">
            <v>2022</v>
          </cell>
        </row>
        <row r="62">
          <cell r="A62" t="str">
            <v>Algeria</v>
          </cell>
          <cell r="B62" t="str">
            <v>DZA</v>
          </cell>
          <cell r="C62">
            <v>60792.081627536463</v>
          </cell>
          <cell r="D62">
            <v>2022</v>
          </cell>
        </row>
        <row r="63">
          <cell r="A63" t="str">
            <v>East Asia &amp; Pacific (excluding high income)</v>
          </cell>
          <cell r="B63" t="str">
            <v>EAP</v>
          </cell>
          <cell r="C63">
            <v>5236732.9150714623</v>
          </cell>
          <cell r="D63">
            <v>2022</v>
          </cell>
        </row>
        <row r="64">
          <cell r="A64" t="str">
            <v>Early-demographic dividend</v>
          </cell>
          <cell r="B64" t="str">
            <v>EAR</v>
          </cell>
          <cell r="C64">
            <v>3954590.3229062832</v>
          </cell>
          <cell r="D64">
            <v>2022</v>
          </cell>
        </row>
        <row r="65">
          <cell r="A65" t="str">
            <v>East Asia &amp; Pacific</v>
          </cell>
          <cell r="B65" t="str">
            <v>EAS</v>
          </cell>
          <cell r="C65">
            <v>9657117.7382170837</v>
          </cell>
          <cell r="D65">
            <v>2022</v>
          </cell>
        </row>
        <row r="66">
          <cell r="A66" t="str">
            <v>Europe &amp; Central Asia (excluding high income)</v>
          </cell>
          <cell r="B66" t="str">
            <v>ECA</v>
          </cell>
          <cell r="C66">
            <v>1407481.9559742424</v>
          </cell>
          <cell r="D66">
            <v>2022</v>
          </cell>
        </row>
        <row r="67">
          <cell r="A67" t="str">
            <v>Europe &amp; Central Asia</v>
          </cell>
          <cell r="B67" t="str">
            <v>ECS</v>
          </cell>
          <cell r="C67">
            <v>12577847.798862776</v>
          </cell>
          <cell r="D67">
            <v>2022</v>
          </cell>
        </row>
        <row r="68">
          <cell r="A68" t="str">
            <v>Ecuador</v>
          </cell>
          <cell r="B68" t="str">
            <v>ECU</v>
          </cell>
          <cell r="C68">
            <v>33562.095000000001</v>
          </cell>
          <cell r="D68">
            <v>2022</v>
          </cell>
        </row>
        <row r="69">
          <cell r="A69" t="str">
            <v>Egypt, Arab Rep.</v>
          </cell>
          <cell r="B69" t="str">
            <v>EGY</v>
          </cell>
          <cell r="C69">
            <v>71927.051671732523</v>
          </cell>
          <cell r="D69">
            <v>2022</v>
          </cell>
        </row>
        <row r="70">
          <cell r="A70" t="str">
            <v>Euro area</v>
          </cell>
          <cell r="B70" t="str">
            <v>EMU</v>
          </cell>
          <cell r="C70">
            <v>7685734.619632964</v>
          </cell>
          <cell r="D70">
            <v>2022</v>
          </cell>
        </row>
        <row r="71">
          <cell r="A71" t="str">
            <v>Eritrea</v>
          </cell>
          <cell r="B71" t="str">
            <v>ERI</v>
          </cell>
          <cell r="C71">
            <v>374.89768455284553</v>
          </cell>
          <cell r="D71">
            <v>2011</v>
          </cell>
        </row>
        <row r="72">
          <cell r="A72" t="str">
            <v>Spain</v>
          </cell>
          <cell r="B72" t="str">
            <v>ESP</v>
          </cell>
          <cell r="C72">
            <v>580683.66357393225</v>
          </cell>
          <cell r="D72">
            <v>2022</v>
          </cell>
        </row>
        <row r="73">
          <cell r="A73" t="str">
            <v>Estonia</v>
          </cell>
          <cell r="B73" t="str">
            <v>EST</v>
          </cell>
          <cell r="C73">
            <v>32576.889422949542</v>
          </cell>
          <cell r="D73">
            <v>2022</v>
          </cell>
        </row>
        <row r="74">
          <cell r="A74" t="str">
            <v>Ethiopia</v>
          </cell>
          <cell r="B74" t="str">
            <v>ETH</v>
          </cell>
          <cell r="C74">
            <v>10453.358910825395</v>
          </cell>
          <cell r="D74">
            <v>2022</v>
          </cell>
        </row>
        <row r="75">
          <cell r="A75" t="str">
            <v>European Union</v>
          </cell>
          <cell r="B75" t="str">
            <v>EUU</v>
          </cell>
          <cell r="C75">
            <v>9304187.4479013812</v>
          </cell>
          <cell r="D75">
            <v>2022</v>
          </cell>
        </row>
        <row r="76">
          <cell r="A76" t="str">
            <v>Fragile and conflict affected situations</v>
          </cell>
          <cell r="B76" t="str">
            <v>FCS</v>
          </cell>
          <cell r="C76">
            <v>435573.87480463792</v>
          </cell>
          <cell r="D76">
            <v>2021</v>
          </cell>
        </row>
        <row r="77">
          <cell r="A77" t="str">
            <v>Finland</v>
          </cell>
          <cell r="B77" t="str">
            <v>FIN</v>
          </cell>
          <cell r="C77">
            <v>126066.77076264641</v>
          </cell>
          <cell r="D77">
            <v>2022</v>
          </cell>
        </row>
        <row r="78">
          <cell r="A78" t="str">
            <v>Fiji</v>
          </cell>
          <cell r="B78" t="str">
            <v>FJI</v>
          </cell>
          <cell r="C78">
            <v>2252.6446874653602</v>
          </cell>
          <cell r="D78">
            <v>2022</v>
          </cell>
        </row>
        <row r="79">
          <cell r="A79" t="str">
            <v>France</v>
          </cell>
          <cell r="B79" t="str">
            <v>FRA</v>
          </cell>
          <cell r="C79">
            <v>946543.29887159902</v>
          </cell>
          <cell r="D79">
            <v>2022</v>
          </cell>
        </row>
        <row r="80">
          <cell r="A80" t="str">
            <v>Faroe Islands</v>
          </cell>
          <cell r="B80" t="str">
            <v>FRO</v>
          </cell>
          <cell r="C80">
            <v>1923.0447808634592</v>
          </cell>
          <cell r="D80">
            <v>2021</v>
          </cell>
        </row>
        <row r="81">
          <cell r="A81" t="str">
            <v>Micronesia, Fed. Sts.</v>
          </cell>
          <cell r="B81" t="str">
            <v>FSM</v>
          </cell>
          <cell r="C81">
            <v>128.1</v>
          </cell>
          <cell r="D81">
            <v>2022</v>
          </cell>
        </row>
        <row r="82">
          <cell r="A82" t="str">
            <v>Gabon</v>
          </cell>
          <cell r="B82" t="str">
            <v>GAB</v>
          </cell>
          <cell r="C82">
            <v>12934.645038488674</v>
          </cell>
          <cell r="D82">
            <v>2022</v>
          </cell>
        </row>
        <row r="83">
          <cell r="A83" t="str">
            <v>United Kingdom</v>
          </cell>
          <cell r="B83" t="str">
            <v>GBR</v>
          </cell>
          <cell r="C83">
            <v>1004803.7420557537</v>
          </cell>
          <cell r="D83">
            <v>2022</v>
          </cell>
        </row>
        <row r="84">
          <cell r="A84" t="str">
            <v>Georgia</v>
          </cell>
          <cell r="B84" t="str">
            <v>GEO</v>
          </cell>
          <cell r="C84">
            <v>13015.799842260478</v>
          </cell>
          <cell r="D84">
            <v>2022</v>
          </cell>
        </row>
        <row r="85">
          <cell r="A85" t="str">
            <v>Ghana</v>
          </cell>
          <cell r="B85" t="str">
            <v>GHA</v>
          </cell>
          <cell r="C85">
            <v>20049.273002793958</v>
          </cell>
          <cell r="D85">
            <v>2022</v>
          </cell>
        </row>
        <row r="86">
          <cell r="A86" t="str">
            <v>Gibraltar</v>
          </cell>
          <cell r="B86" t="str">
            <v>GIB</v>
          </cell>
          <cell r="C86" t="str">
            <v/>
          </cell>
          <cell r="D86" t="str">
            <v/>
          </cell>
        </row>
        <row r="87">
          <cell r="A87" t="str">
            <v>Guinea</v>
          </cell>
          <cell r="B87" t="str">
            <v>GIN</v>
          </cell>
          <cell r="C87">
            <v>9270.1990343322359</v>
          </cell>
          <cell r="D87">
            <v>2022</v>
          </cell>
        </row>
        <row r="88">
          <cell r="A88" t="str">
            <v>Gambia, The</v>
          </cell>
          <cell r="B88" t="str">
            <v>GMB</v>
          </cell>
          <cell r="C88">
            <v>103.8710941808618</v>
          </cell>
          <cell r="D88">
            <v>2022</v>
          </cell>
        </row>
        <row r="89">
          <cell r="A89" t="str">
            <v>Guinea-Bissau</v>
          </cell>
          <cell r="B89" t="str">
            <v>GNB</v>
          </cell>
          <cell r="C89">
            <v>205.9876850215274</v>
          </cell>
          <cell r="D89">
            <v>2020</v>
          </cell>
        </row>
        <row r="90">
          <cell r="A90" t="str">
            <v>Equatorial Guinea</v>
          </cell>
          <cell r="B90" t="str">
            <v>GNQ</v>
          </cell>
          <cell r="C90">
            <v>6655.6928797026367</v>
          </cell>
          <cell r="D90">
            <v>2022</v>
          </cell>
        </row>
        <row r="91">
          <cell r="A91" t="str">
            <v>Greece</v>
          </cell>
          <cell r="B91" t="str">
            <v>GRC</v>
          </cell>
          <cell r="C91">
            <v>106766.53323270859</v>
          </cell>
          <cell r="D91">
            <v>2022</v>
          </cell>
        </row>
        <row r="92">
          <cell r="A92" t="str">
            <v>Grenada</v>
          </cell>
          <cell r="B92" t="str">
            <v>GRD</v>
          </cell>
          <cell r="C92" t="str">
            <v/>
          </cell>
          <cell r="D92" t="str">
            <v/>
          </cell>
        </row>
        <row r="93">
          <cell r="A93" t="str">
            <v>Greenland</v>
          </cell>
          <cell r="B93" t="str">
            <v>GRL</v>
          </cell>
          <cell r="C93">
            <v>1146.6494886354599</v>
          </cell>
          <cell r="D93">
            <v>2021</v>
          </cell>
        </row>
        <row r="94">
          <cell r="A94" t="str">
            <v>Guatemala</v>
          </cell>
          <cell r="B94" t="str">
            <v>GTM</v>
          </cell>
          <cell r="C94">
            <v>18065.396445484821</v>
          </cell>
          <cell r="D94">
            <v>2022</v>
          </cell>
        </row>
        <row r="95">
          <cell r="A95" t="str">
            <v>Guam</v>
          </cell>
          <cell r="B95" t="str">
            <v>GUM</v>
          </cell>
          <cell r="C95">
            <v>186</v>
          </cell>
          <cell r="D95">
            <v>2021</v>
          </cell>
        </row>
        <row r="96">
          <cell r="A96" t="str">
            <v>Guyana</v>
          </cell>
          <cell r="B96" t="str">
            <v>GUY</v>
          </cell>
          <cell r="C96">
            <v>698.03758398999366</v>
          </cell>
          <cell r="D96">
            <v>2005</v>
          </cell>
        </row>
        <row r="97">
          <cell r="A97" t="str">
            <v>High income</v>
          </cell>
          <cell r="B97" t="str">
            <v>HIC</v>
          </cell>
          <cell r="C97">
            <v>20767108.193749499</v>
          </cell>
          <cell r="D97">
            <v>2022</v>
          </cell>
        </row>
        <row r="98">
          <cell r="A98" t="str">
            <v>Hong Kong SAR, China</v>
          </cell>
          <cell r="B98" t="str">
            <v>HKG</v>
          </cell>
          <cell r="C98">
            <v>697587.06917650031</v>
          </cell>
          <cell r="D98">
            <v>2022</v>
          </cell>
        </row>
        <row r="99">
          <cell r="A99" t="str">
            <v>Honduras</v>
          </cell>
          <cell r="B99" t="str">
            <v>HND</v>
          </cell>
          <cell r="C99">
            <v>13041.650199327669</v>
          </cell>
          <cell r="D99">
            <v>2022</v>
          </cell>
        </row>
        <row r="100">
          <cell r="A100" t="str">
            <v>Heavily indebted poor countries (HIPC)</v>
          </cell>
          <cell r="B100" t="str">
            <v>HPC</v>
          </cell>
          <cell r="C100">
            <v>228538.20392098645</v>
          </cell>
          <cell r="D100">
            <v>2022</v>
          </cell>
        </row>
        <row r="101">
          <cell r="A101" t="str">
            <v>Croatia</v>
          </cell>
          <cell r="B101" t="str">
            <v>HRV</v>
          </cell>
          <cell r="C101">
            <v>43038.261909238114</v>
          </cell>
          <cell r="D101">
            <v>2022</v>
          </cell>
        </row>
        <row r="102">
          <cell r="A102" t="str">
            <v>Haiti</v>
          </cell>
          <cell r="B102" t="str">
            <v>HTI</v>
          </cell>
          <cell r="C102">
            <v>1466.1060356461983</v>
          </cell>
          <cell r="D102">
            <v>2022</v>
          </cell>
        </row>
        <row r="103">
          <cell r="A103" t="str">
            <v>Hungary</v>
          </cell>
          <cell r="B103" t="str">
            <v>HUN</v>
          </cell>
          <cell r="C103">
            <v>161585.24495935065</v>
          </cell>
          <cell r="D103">
            <v>2022</v>
          </cell>
        </row>
        <row r="104">
          <cell r="A104" t="str">
            <v>IBRD only</v>
          </cell>
          <cell r="B104" t="str">
            <v>IBD</v>
          </cell>
          <cell r="C104">
            <v>10207194.332708778</v>
          </cell>
          <cell r="D104">
            <v>2022</v>
          </cell>
        </row>
        <row r="105">
          <cell r="A105" t="str">
            <v>IDA &amp; IBRD total</v>
          </cell>
          <cell r="B105" t="str">
            <v>IBT</v>
          </cell>
          <cell r="C105">
            <v>10744905.90773976</v>
          </cell>
          <cell r="D105">
            <v>2022</v>
          </cell>
        </row>
        <row r="106">
          <cell r="A106" t="str">
            <v>IDA total</v>
          </cell>
          <cell r="B106" t="str">
            <v>IDA</v>
          </cell>
          <cell r="C106">
            <v>541762.53363963787</v>
          </cell>
          <cell r="D106">
            <v>2022</v>
          </cell>
        </row>
        <row r="107">
          <cell r="A107" t="str">
            <v>IDA blend</v>
          </cell>
          <cell r="B107" t="str">
            <v>IDB</v>
          </cell>
          <cell r="C107">
            <v>145045.25291349561</v>
          </cell>
          <cell r="D107">
            <v>2021</v>
          </cell>
        </row>
        <row r="108">
          <cell r="A108" t="str">
            <v>Indonesia</v>
          </cell>
          <cell r="B108" t="str">
            <v>IDN</v>
          </cell>
          <cell r="C108">
            <v>323079.95365246746</v>
          </cell>
          <cell r="D108">
            <v>2022</v>
          </cell>
        </row>
        <row r="109">
          <cell r="A109" t="str">
            <v>IDA only</v>
          </cell>
          <cell r="B109" t="str">
            <v>IDX</v>
          </cell>
          <cell r="C109">
            <v>360600.62532740005</v>
          </cell>
          <cell r="D109">
            <v>2022</v>
          </cell>
        </row>
        <row r="110">
          <cell r="A110" t="str">
            <v>Isle of Man</v>
          </cell>
          <cell r="B110" t="str">
            <v>IMN</v>
          </cell>
          <cell r="C110" t="str">
            <v/>
          </cell>
          <cell r="D110" t="str">
            <v/>
          </cell>
        </row>
        <row r="111">
          <cell r="A111" t="str">
            <v>India</v>
          </cell>
          <cell r="B111" t="str">
            <v>IND</v>
          </cell>
          <cell r="C111">
            <v>759933.64632423921</v>
          </cell>
          <cell r="D111">
            <v>2022</v>
          </cell>
        </row>
        <row r="112">
          <cell r="A112" t="str">
            <v>Not classified</v>
          </cell>
          <cell r="B112" t="str">
            <v>INX</v>
          </cell>
          <cell r="C112" t="str">
            <v/>
          </cell>
          <cell r="D112" t="str">
            <v/>
          </cell>
        </row>
        <row r="113">
          <cell r="A113" t="str">
            <v>Ireland</v>
          </cell>
          <cell r="B113" t="str">
            <v>IRL</v>
          </cell>
          <cell r="C113">
            <v>724806.63811517786</v>
          </cell>
          <cell r="D113">
            <v>2022</v>
          </cell>
        </row>
        <row r="114">
          <cell r="A114" t="str">
            <v>Iran, Islamic Rep.</v>
          </cell>
          <cell r="B114" t="str">
            <v>IRN</v>
          </cell>
          <cell r="C114">
            <v>76916.925719762337</v>
          </cell>
          <cell r="D114">
            <v>2022</v>
          </cell>
        </row>
        <row r="115">
          <cell r="A115" t="str">
            <v>Iraq</v>
          </cell>
          <cell r="B115" t="str">
            <v>IRQ</v>
          </cell>
          <cell r="C115">
            <v>78260.5</v>
          </cell>
          <cell r="D115">
            <v>2021</v>
          </cell>
        </row>
        <row r="116">
          <cell r="A116" t="str">
            <v>Iceland</v>
          </cell>
          <cell r="B116" t="str">
            <v>ISL</v>
          </cell>
          <cell r="C116">
            <v>12894.673408191893</v>
          </cell>
          <cell r="D116">
            <v>2022</v>
          </cell>
        </row>
        <row r="117">
          <cell r="A117" t="str">
            <v>Israel</v>
          </cell>
          <cell r="B117" t="str">
            <v>ISR</v>
          </cell>
          <cell r="C117">
            <v>166585.18898373589</v>
          </cell>
          <cell r="D117">
            <v>2022</v>
          </cell>
        </row>
        <row r="118">
          <cell r="A118" t="str">
            <v>Italy</v>
          </cell>
          <cell r="B118" t="str">
            <v>ITA</v>
          </cell>
          <cell r="C118">
            <v>746867.58586459432</v>
          </cell>
          <cell r="D118">
            <v>2022</v>
          </cell>
        </row>
        <row r="119">
          <cell r="A119" t="str">
            <v>Jamaica</v>
          </cell>
          <cell r="B119" t="str">
            <v>JAM</v>
          </cell>
          <cell r="C119">
            <v>4782.355185316319</v>
          </cell>
          <cell r="D119">
            <v>2022</v>
          </cell>
        </row>
        <row r="120">
          <cell r="A120" t="str">
            <v>Jordan</v>
          </cell>
          <cell r="B120" t="str">
            <v>JOR</v>
          </cell>
          <cell r="C120">
            <v>16319.718309859156</v>
          </cell>
          <cell r="D120">
            <v>2019</v>
          </cell>
        </row>
        <row r="121">
          <cell r="A121" t="str">
            <v>Japan</v>
          </cell>
          <cell r="B121" t="str">
            <v>JPN</v>
          </cell>
          <cell r="C121">
            <v>911086.65701685729</v>
          </cell>
          <cell r="D121">
            <v>2021</v>
          </cell>
        </row>
        <row r="122">
          <cell r="A122" t="str">
            <v>Kazakhstan</v>
          </cell>
          <cell r="B122" t="str">
            <v>KAZ</v>
          </cell>
          <cell r="C122">
            <v>66124.956005705462</v>
          </cell>
          <cell r="D122">
            <v>2021</v>
          </cell>
        </row>
        <row r="123">
          <cell r="A123" t="str">
            <v>Kenya</v>
          </cell>
          <cell r="B123" t="str">
            <v>KEN</v>
          </cell>
          <cell r="C123">
            <v>13854.529473350201</v>
          </cell>
          <cell r="D123">
            <v>2022</v>
          </cell>
        </row>
        <row r="124">
          <cell r="A124" t="str">
            <v>Kyrgyz Republic</v>
          </cell>
          <cell r="B124" t="str">
            <v>KGZ</v>
          </cell>
          <cell r="C124">
            <v>3300.2290547042949</v>
          </cell>
          <cell r="D124">
            <v>2021</v>
          </cell>
        </row>
        <row r="125">
          <cell r="A125" t="str">
            <v>Cambodia</v>
          </cell>
          <cell r="B125" t="str">
            <v>KHM</v>
          </cell>
          <cell r="C125">
            <v>23240.995574550972</v>
          </cell>
          <cell r="D125">
            <v>2022</v>
          </cell>
        </row>
        <row r="126">
          <cell r="A126" t="str">
            <v>Kiribati</v>
          </cell>
          <cell r="B126" t="str">
            <v>KIR</v>
          </cell>
          <cell r="C126">
            <v>26.291588174094791</v>
          </cell>
          <cell r="D126">
            <v>2021</v>
          </cell>
        </row>
        <row r="127">
          <cell r="A127" t="str">
            <v>St. Kitts and Nevis</v>
          </cell>
          <cell r="B127" t="str">
            <v>KNA</v>
          </cell>
          <cell r="C127" t="str">
            <v/>
          </cell>
          <cell r="D127" t="str">
            <v/>
          </cell>
        </row>
        <row r="128">
          <cell r="A128" t="str">
            <v>Korea, Rep.</v>
          </cell>
          <cell r="B128" t="str">
            <v>KOR</v>
          </cell>
          <cell r="C128">
            <v>803589.59203373792</v>
          </cell>
          <cell r="D128">
            <v>2022</v>
          </cell>
        </row>
        <row r="129">
          <cell r="A129" t="str">
            <v>Kuwait</v>
          </cell>
          <cell r="B129" t="str">
            <v>KWT</v>
          </cell>
          <cell r="C129">
            <v>72581.260121205938</v>
          </cell>
          <cell r="D129">
            <v>2019</v>
          </cell>
        </row>
        <row r="130">
          <cell r="A130" t="str">
            <v>Latin America &amp; Caribbean (excluding high income)</v>
          </cell>
          <cell r="B130" t="str">
            <v>LAC</v>
          </cell>
          <cell r="C130">
            <v>1433910.3447092453</v>
          </cell>
          <cell r="D130">
            <v>2022</v>
          </cell>
        </row>
        <row r="131">
          <cell r="A131" t="str">
            <v>Lao PDR</v>
          </cell>
          <cell r="B131" t="str">
            <v>LAO</v>
          </cell>
          <cell r="C131">
            <v>5284.4486060211439</v>
          </cell>
          <cell r="D131">
            <v>2016</v>
          </cell>
        </row>
        <row r="132">
          <cell r="A132" t="str">
            <v>Lebanon</v>
          </cell>
          <cell r="B132" t="str">
            <v>LBN</v>
          </cell>
          <cell r="C132">
            <v>6020.2329876393023</v>
          </cell>
          <cell r="D132">
            <v>2021</v>
          </cell>
        </row>
        <row r="133">
          <cell r="A133" t="str">
            <v>Liberia</v>
          </cell>
          <cell r="B133" t="str">
            <v>LBR</v>
          </cell>
          <cell r="C133" t="str">
            <v/>
          </cell>
          <cell r="D133" t="str">
            <v/>
          </cell>
        </row>
        <row r="134">
          <cell r="A134" t="str">
            <v>Libya</v>
          </cell>
          <cell r="B134" t="str">
            <v>LBY</v>
          </cell>
          <cell r="C134">
            <v>29665.093794622284</v>
          </cell>
          <cell r="D134">
            <v>2019</v>
          </cell>
        </row>
        <row r="135">
          <cell r="A135" t="str">
            <v>St. Lucia</v>
          </cell>
          <cell r="B135" t="str">
            <v>LCA</v>
          </cell>
          <cell r="C135" t="str">
            <v/>
          </cell>
          <cell r="D135" t="str">
            <v/>
          </cell>
        </row>
        <row r="136">
          <cell r="A136" t="str">
            <v>Latin America &amp; Caribbean</v>
          </cell>
          <cell r="B136" t="str">
            <v>LCN</v>
          </cell>
          <cell r="C136">
            <v>1761765.0792889812</v>
          </cell>
          <cell r="D136">
            <v>2022</v>
          </cell>
        </row>
        <row r="137">
          <cell r="A137" t="str">
            <v>Least developed countries: UN classification</v>
          </cell>
          <cell r="B137" t="str">
            <v>LDC</v>
          </cell>
          <cell r="C137">
            <v>307052.57024650177</v>
          </cell>
          <cell r="D137">
            <v>2022</v>
          </cell>
        </row>
        <row r="138">
          <cell r="A138" t="str">
            <v>Low income</v>
          </cell>
          <cell r="B138" t="str">
            <v>LIC</v>
          </cell>
          <cell r="C138">
            <v>108245.4713352051</v>
          </cell>
          <cell r="D138">
            <v>2022</v>
          </cell>
        </row>
        <row r="139">
          <cell r="A139" t="str">
            <v>Liechtenstein</v>
          </cell>
          <cell r="B139" t="str">
            <v>LIE</v>
          </cell>
          <cell r="C139" t="str">
            <v/>
          </cell>
          <cell r="D139" t="str">
            <v/>
          </cell>
        </row>
        <row r="140">
          <cell r="A140" t="str">
            <v>Sri Lanka</v>
          </cell>
          <cell r="B140" t="str">
            <v>LKA</v>
          </cell>
          <cell r="C140">
            <v>15984.998949316379</v>
          </cell>
          <cell r="D140">
            <v>2022</v>
          </cell>
        </row>
        <row r="141">
          <cell r="A141" t="str">
            <v>Lower middle income</v>
          </cell>
          <cell r="B141" t="str">
            <v>LMC</v>
          </cell>
          <cell r="C141">
            <v>2126293.7393228798</v>
          </cell>
          <cell r="D141">
            <v>2022</v>
          </cell>
        </row>
        <row r="142">
          <cell r="A142" t="str">
            <v>Low &amp; middle income</v>
          </cell>
          <cell r="B142" t="str">
            <v>LMY</v>
          </cell>
          <cell r="C142">
            <v>9912622.9627744127</v>
          </cell>
          <cell r="D142">
            <v>2022</v>
          </cell>
        </row>
        <row r="143">
          <cell r="A143" t="str">
            <v>Lesotho</v>
          </cell>
          <cell r="B143" t="str">
            <v>LSO</v>
          </cell>
          <cell r="C143">
            <v>1081.044398473703</v>
          </cell>
          <cell r="D143">
            <v>2021</v>
          </cell>
        </row>
        <row r="144">
          <cell r="A144" t="str">
            <v>Late-demographic dividend</v>
          </cell>
          <cell r="B144" t="str">
            <v>LTE</v>
          </cell>
          <cell r="C144">
            <v>8634545.7037914488</v>
          </cell>
          <cell r="D144">
            <v>2022</v>
          </cell>
        </row>
        <row r="145">
          <cell r="A145" t="str">
            <v>Lithuania</v>
          </cell>
          <cell r="B145" t="str">
            <v>LTU</v>
          </cell>
          <cell r="C145">
            <v>61585.506686809575</v>
          </cell>
          <cell r="D145">
            <v>2022</v>
          </cell>
        </row>
        <row r="146">
          <cell r="A146" t="str">
            <v>Luxembourg</v>
          </cell>
          <cell r="B146" t="str">
            <v>LUX</v>
          </cell>
          <cell r="C146">
            <v>172255.83970093259</v>
          </cell>
          <cell r="D146">
            <v>2022</v>
          </cell>
        </row>
        <row r="147">
          <cell r="A147" t="str">
            <v>Latvia</v>
          </cell>
          <cell r="B147" t="str">
            <v>LVA</v>
          </cell>
          <cell r="C147">
            <v>28948.159635447581</v>
          </cell>
          <cell r="D147">
            <v>2022</v>
          </cell>
        </row>
        <row r="148">
          <cell r="A148" t="str">
            <v>Macao SAR, China</v>
          </cell>
          <cell r="B148" t="str">
            <v>MAC</v>
          </cell>
          <cell r="C148">
            <v>19022.824514930518</v>
          </cell>
          <cell r="D148">
            <v>2022</v>
          </cell>
        </row>
        <row r="149">
          <cell r="A149" t="str">
            <v>St. Martin (French part)</v>
          </cell>
          <cell r="B149" t="str">
            <v>MAF</v>
          </cell>
          <cell r="C149" t="str">
            <v/>
          </cell>
          <cell r="D149" t="str">
            <v/>
          </cell>
        </row>
        <row r="150">
          <cell r="A150" t="str">
            <v>Morocco</v>
          </cell>
          <cell r="B150" t="str">
            <v>MAR</v>
          </cell>
          <cell r="C150">
            <v>58405.786770278406</v>
          </cell>
          <cell r="D150">
            <v>2022</v>
          </cell>
        </row>
        <row r="151">
          <cell r="A151" t="str">
            <v>Monaco</v>
          </cell>
          <cell r="B151" t="str">
            <v>MCO</v>
          </cell>
          <cell r="C151" t="str">
            <v/>
          </cell>
          <cell r="D151" t="str">
            <v/>
          </cell>
        </row>
        <row r="152">
          <cell r="A152" t="str">
            <v>Moldova</v>
          </cell>
          <cell r="B152" t="str">
            <v>MDA</v>
          </cell>
          <cell r="C152">
            <v>5895.6194550264563</v>
          </cell>
          <cell r="D152">
            <v>2022</v>
          </cell>
        </row>
        <row r="153">
          <cell r="A153" t="str">
            <v>Madagascar</v>
          </cell>
          <cell r="B153" t="str">
            <v>MDG</v>
          </cell>
          <cell r="C153">
            <v>4647.9493816241811</v>
          </cell>
          <cell r="D153">
            <v>2022</v>
          </cell>
        </row>
        <row r="154">
          <cell r="A154" t="str">
            <v>Maldives</v>
          </cell>
          <cell r="B154" t="str">
            <v>MDV</v>
          </cell>
          <cell r="C154">
            <v>4070.2678423922057</v>
          </cell>
          <cell r="D154">
            <v>2021</v>
          </cell>
        </row>
        <row r="155">
          <cell r="A155" t="str">
            <v>Middle East &amp; North Africa</v>
          </cell>
          <cell r="B155" t="str">
            <v>MEA</v>
          </cell>
          <cell r="C155">
            <v>1120415.4360045814</v>
          </cell>
          <cell r="D155">
            <v>2020</v>
          </cell>
        </row>
        <row r="156">
          <cell r="A156" t="str">
            <v>Mexico</v>
          </cell>
          <cell r="B156" t="str">
            <v>MEX</v>
          </cell>
          <cell r="C156">
            <v>613108.03776950273</v>
          </cell>
          <cell r="D156">
            <v>2022</v>
          </cell>
        </row>
        <row r="157">
          <cell r="A157" t="str">
            <v>Marshall Islands</v>
          </cell>
          <cell r="B157" t="str">
            <v>MHL</v>
          </cell>
          <cell r="C157">
            <v>120.8673</v>
          </cell>
          <cell r="D157">
            <v>2021</v>
          </cell>
        </row>
        <row r="158">
          <cell r="A158" t="str">
            <v>Middle income</v>
          </cell>
          <cell r="B158" t="str">
            <v>MIC</v>
          </cell>
          <cell r="C158">
            <v>9809217.9129389543</v>
          </cell>
          <cell r="D158">
            <v>2022</v>
          </cell>
        </row>
        <row r="159">
          <cell r="A159" t="str">
            <v>North Macedonia</v>
          </cell>
          <cell r="B159" t="str">
            <v>MKD</v>
          </cell>
          <cell r="C159">
            <v>10158.049739838918</v>
          </cell>
          <cell r="D159">
            <v>2022</v>
          </cell>
        </row>
        <row r="160">
          <cell r="A160" t="str">
            <v>Mali</v>
          </cell>
          <cell r="B160" t="str">
            <v>MLI</v>
          </cell>
          <cell r="C160">
            <v>5471.654475937331</v>
          </cell>
          <cell r="D160">
            <v>2022</v>
          </cell>
        </row>
        <row r="161">
          <cell r="A161" t="str">
            <v>Malta</v>
          </cell>
          <cell r="B161" t="str">
            <v>MLT</v>
          </cell>
          <cell r="C161">
            <v>29847.383418817899</v>
          </cell>
          <cell r="D161">
            <v>2022</v>
          </cell>
        </row>
        <row r="162">
          <cell r="A162" t="str">
            <v>Myanmar</v>
          </cell>
          <cell r="B162" t="str">
            <v>MMR</v>
          </cell>
          <cell r="C162">
            <v>21943.609463319332</v>
          </cell>
          <cell r="D162">
            <v>2022</v>
          </cell>
        </row>
        <row r="163">
          <cell r="A163" t="str">
            <v>Middle East &amp; North Africa (excluding high income)</v>
          </cell>
          <cell r="B163" t="str">
            <v>MNA</v>
          </cell>
          <cell r="C163">
            <v>465107.07343724644</v>
          </cell>
          <cell r="D163">
            <v>2022</v>
          </cell>
        </row>
        <row r="164">
          <cell r="A164" t="str">
            <v>Montenegro</v>
          </cell>
          <cell r="B164" t="str">
            <v>MNE</v>
          </cell>
          <cell r="C164">
            <v>3211.4356017257869</v>
          </cell>
          <cell r="D164">
            <v>2022</v>
          </cell>
        </row>
        <row r="165">
          <cell r="A165" t="str">
            <v>Mongolia</v>
          </cell>
          <cell r="B165" t="str">
            <v>MNG</v>
          </cell>
          <cell r="C165">
            <v>11715.680441263916</v>
          </cell>
          <cell r="D165">
            <v>2022</v>
          </cell>
        </row>
        <row r="166">
          <cell r="A166" t="str">
            <v>Northern Mariana Islands</v>
          </cell>
          <cell r="B166" t="str">
            <v>MNP</v>
          </cell>
          <cell r="C166">
            <v>128</v>
          </cell>
          <cell r="D166">
            <v>2020</v>
          </cell>
        </row>
        <row r="167">
          <cell r="A167" t="str">
            <v>Mozambique</v>
          </cell>
          <cell r="B167" t="str">
            <v>MOZ</v>
          </cell>
          <cell r="C167">
            <v>4951.3902344764374</v>
          </cell>
          <cell r="D167">
            <v>2021</v>
          </cell>
        </row>
        <row r="168">
          <cell r="A168" t="str">
            <v>Mauritania</v>
          </cell>
          <cell r="B168" t="str">
            <v>MRT</v>
          </cell>
          <cell r="C168">
            <v>4821.2371246698722</v>
          </cell>
          <cell r="D168">
            <v>2022</v>
          </cell>
        </row>
        <row r="169">
          <cell r="A169" t="str">
            <v>Mauritius</v>
          </cell>
          <cell r="B169" t="str">
            <v>MUS</v>
          </cell>
          <cell r="C169">
            <v>7244.0221330597724</v>
          </cell>
          <cell r="D169">
            <v>2022</v>
          </cell>
        </row>
        <row r="170">
          <cell r="A170" t="str">
            <v>Malawi</v>
          </cell>
          <cell r="B170" t="str">
            <v>MWI</v>
          </cell>
          <cell r="C170" t="str">
            <v/>
          </cell>
          <cell r="D170" t="str">
            <v/>
          </cell>
        </row>
        <row r="171">
          <cell r="A171" t="str">
            <v>Malaysia</v>
          </cell>
          <cell r="B171" t="str">
            <v>MYS</v>
          </cell>
          <cell r="C171">
            <v>300001.4026977265</v>
          </cell>
          <cell r="D171">
            <v>2022</v>
          </cell>
        </row>
        <row r="172">
          <cell r="A172" t="str">
            <v>North America</v>
          </cell>
          <cell r="B172" t="str">
            <v>NAC</v>
          </cell>
          <cell r="C172">
            <v>3161953.9664274887</v>
          </cell>
          <cell r="D172">
            <v>2021</v>
          </cell>
        </row>
        <row r="173">
          <cell r="A173" t="str">
            <v>Namibia</v>
          </cell>
          <cell r="B173" t="str">
            <v>NAM</v>
          </cell>
          <cell r="C173">
            <v>4744.5710074321078</v>
          </cell>
          <cell r="D173">
            <v>2022</v>
          </cell>
        </row>
        <row r="174">
          <cell r="A174" t="str">
            <v>New Caledonia</v>
          </cell>
          <cell r="B174" t="str">
            <v>NCL</v>
          </cell>
          <cell r="C174">
            <v>1927.2656213681073</v>
          </cell>
          <cell r="D174">
            <v>2017</v>
          </cell>
        </row>
        <row r="175">
          <cell r="A175" t="str">
            <v>Niger</v>
          </cell>
          <cell r="B175" t="str">
            <v>NER</v>
          </cell>
          <cell r="C175">
            <v>1404.4927857959588</v>
          </cell>
          <cell r="D175">
            <v>2022</v>
          </cell>
        </row>
        <row r="176">
          <cell r="A176" t="str">
            <v>Nigeria</v>
          </cell>
          <cell r="B176" t="str">
            <v>NGA</v>
          </cell>
          <cell r="C176">
            <v>47338.716492048741</v>
          </cell>
          <cell r="D176">
            <v>2021</v>
          </cell>
        </row>
        <row r="177">
          <cell r="A177" t="str">
            <v>Nicaragua</v>
          </cell>
          <cell r="B177" t="str">
            <v>NIC</v>
          </cell>
          <cell r="C177">
            <v>7800.989983713378</v>
          </cell>
          <cell r="D177">
            <v>2022</v>
          </cell>
        </row>
        <row r="178">
          <cell r="A178" t="str">
            <v>Netherlands</v>
          </cell>
          <cell r="B178" t="str">
            <v>NLD</v>
          </cell>
          <cell r="C178">
            <v>918145.73624708538</v>
          </cell>
          <cell r="D178">
            <v>2022</v>
          </cell>
        </row>
        <row r="179">
          <cell r="A179" t="str">
            <v>Norway</v>
          </cell>
          <cell r="B179" t="str">
            <v>NOR</v>
          </cell>
          <cell r="C179">
            <v>322498.56981884362</v>
          </cell>
          <cell r="D179">
            <v>2022</v>
          </cell>
        </row>
        <row r="180">
          <cell r="A180" t="str">
            <v>Nepal</v>
          </cell>
          <cell r="B180" t="str">
            <v>NPL</v>
          </cell>
          <cell r="C180">
            <v>2760.2415820979786</v>
          </cell>
          <cell r="D180">
            <v>2022</v>
          </cell>
        </row>
        <row r="181">
          <cell r="A181" t="str">
            <v>Nauru</v>
          </cell>
          <cell r="B181" t="str">
            <v>NRU</v>
          </cell>
          <cell r="C181">
            <v>84.168156159297695</v>
          </cell>
          <cell r="D181">
            <v>2022</v>
          </cell>
        </row>
        <row r="182">
          <cell r="A182" t="str">
            <v>New Zealand</v>
          </cell>
          <cell r="B182" t="str">
            <v>NZL</v>
          </cell>
          <cell r="C182">
            <v>56609.138492007354</v>
          </cell>
          <cell r="D182">
            <v>2021</v>
          </cell>
        </row>
        <row r="183">
          <cell r="A183" t="str">
            <v>OECD members</v>
          </cell>
          <cell r="B183" t="str">
            <v>OED</v>
          </cell>
          <cell r="C183">
            <v>18108490.147871025</v>
          </cell>
          <cell r="D183">
            <v>2022</v>
          </cell>
        </row>
        <row r="184">
          <cell r="A184" t="str">
            <v>Oman</v>
          </cell>
          <cell r="B184" t="str">
            <v>OMN</v>
          </cell>
          <cell r="C184">
            <v>46324.248894668395</v>
          </cell>
          <cell r="D184">
            <v>2021</v>
          </cell>
        </row>
        <row r="185">
          <cell r="A185" t="str">
            <v>Other small states</v>
          </cell>
          <cell r="B185" t="str">
            <v>OSS</v>
          </cell>
          <cell r="C185">
            <v>304602.59056373226</v>
          </cell>
          <cell r="D185">
            <v>2021</v>
          </cell>
        </row>
        <row r="186">
          <cell r="A186" t="str">
            <v>Pakistan</v>
          </cell>
          <cell r="B186" t="str">
            <v>PAK</v>
          </cell>
          <cell r="C186">
            <v>39415.446970119781</v>
          </cell>
          <cell r="D186">
            <v>2022</v>
          </cell>
        </row>
        <row r="187">
          <cell r="A187" t="str">
            <v>Panama</v>
          </cell>
          <cell r="B187" t="str">
            <v>PAN</v>
          </cell>
          <cell r="C187">
            <v>26003.029600000002</v>
          </cell>
          <cell r="D187">
            <v>2017</v>
          </cell>
        </row>
        <row r="188">
          <cell r="A188" t="str">
            <v>Peru</v>
          </cell>
          <cell r="B188" t="str">
            <v>PER</v>
          </cell>
          <cell r="C188">
            <v>71134.054258078118</v>
          </cell>
          <cell r="D188">
            <v>2022</v>
          </cell>
        </row>
        <row r="189">
          <cell r="A189" t="str">
            <v>Philippines</v>
          </cell>
          <cell r="B189" t="str">
            <v>PHL</v>
          </cell>
          <cell r="C189">
            <v>114756.53615368641</v>
          </cell>
          <cell r="D189">
            <v>2022</v>
          </cell>
        </row>
        <row r="190">
          <cell r="A190" t="str">
            <v>Palau</v>
          </cell>
          <cell r="B190" t="str">
            <v>PLW</v>
          </cell>
          <cell r="C190" t="str">
            <v/>
          </cell>
          <cell r="D190" t="str">
            <v/>
          </cell>
        </row>
        <row r="191">
          <cell r="A191" t="str">
            <v>Papua New Guinea</v>
          </cell>
          <cell r="B191" t="str">
            <v>PNG</v>
          </cell>
          <cell r="C191">
            <v>2833.9961511003507</v>
          </cell>
          <cell r="D191">
            <v>2004</v>
          </cell>
        </row>
        <row r="192">
          <cell r="A192" t="str">
            <v>Poland</v>
          </cell>
          <cell r="B192" t="str">
            <v>POL</v>
          </cell>
          <cell r="C192">
            <v>424730.74097406986</v>
          </cell>
          <cell r="D192">
            <v>2022</v>
          </cell>
        </row>
        <row r="193">
          <cell r="A193" t="str">
            <v>Pre-demographic dividend</v>
          </cell>
          <cell r="B193" t="str">
            <v>PRE</v>
          </cell>
          <cell r="C193">
            <v>316827.75082581583</v>
          </cell>
          <cell r="D193">
            <v>2021</v>
          </cell>
        </row>
        <row r="194">
          <cell r="A194" t="str">
            <v>Puerto Rico</v>
          </cell>
          <cell r="B194" t="str">
            <v>PRI</v>
          </cell>
          <cell r="C194">
            <v>59787</v>
          </cell>
          <cell r="D194">
            <v>2022</v>
          </cell>
        </row>
        <row r="195">
          <cell r="A195" t="str">
            <v>Korea, Dem. People's Rep.</v>
          </cell>
          <cell r="B195" t="str">
            <v>PRK</v>
          </cell>
          <cell r="C195" t="str">
            <v/>
          </cell>
          <cell r="D195" t="str">
            <v/>
          </cell>
        </row>
        <row r="196">
          <cell r="A196" t="str">
            <v>Portugal</v>
          </cell>
          <cell r="B196" t="str">
            <v>PRT</v>
          </cell>
          <cell r="C196">
            <v>126093.75092180399</v>
          </cell>
          <cell r="D196">
            <v>2022</v>
          </cell>
        </row>
        <row r="197">
          <cell r="A197" t="str">
            <v>Paraguay</v>
          </cell>
          <cell r="B197" t="str">
            <v>PRY</v>
          </cell>
          <cell r="C197">
            <v>14385.152766894218</v>
          </cell>
          <cell r="D197">
            <v>2022</v>
          </cell>
        </row>
        <row r="198">
          <cell r="A198" t="str">
            <v>West Bank and Gaza</v>
          </cell>
          <cell r="B198" t="str">
            <v>PSE</v>
          </cell>
          <cell r="C198">
            <v>3543.7</v>
          </cell>
          <cell r="D198">
            <v>2022</v>
          </cell>
        </row>
        <row r="199">
          <cell r="A199" t="str">
            <v>Pacific island small states</v>
          </cell>
          <cell r="B199" t="str">
            <v>PSS</v>
          </cell>
          <cell r="C199">
            <v>3477.2380662474548</v>
          </cell>
          <cell r="D199">
            <v>2022</v>
          </cell>
        </row>
        <row r="200">
          <cell r="A200" t="str">
            <v>Post-demographic dividend</v>
          </cell>
          <cell r="B200" t="str">
            <v>PST</v>
          </cell>
          <cell r="C200">
            <v>17230151.248579502</v>
          </cell>
          <cell r="D200">
            <v>2022</v>
          </cell>
        </row>
        <row r="201">
          <cell r="A201" t="str">
            <v>French Polynesia</v>
          </cell>
          <cell r="B201" t="str">
            <v>PYF</v>
          </cell>
          <cell r="C201">
            <v>638.9037477515692</v>
          </cell>
          <cell r="D201">
            <v>2020</v>
          </cell>
        </row>
        <row r="202">
          <cell r="A202" t="str">
            <v>Qatar</v>
          </cell>
          <cell r="B202" t="str">
            <v>QAT</v>
          </cell>
          <cell r="C202">
            <v>105855.21978021978</v>
          </cell>
          <cell r="D202">
            <v>2021</v>
          </cell>
        </row>
        <row r="203">
          <cell r="A203" t="str">
            <v>Romania</v>
          </cell>
          <cell r="B203" t="str">
            <v>ROU</v>
          </cell>
          <cell r="C203">
            <v>128147.85191346866</v>
          </cell>
          <cell r="D203">
            <v>2022</v>
          </cell>
        </row>
        <row r="204">
          <cell r="A204" t="str">
            <v>Russian Federation</v>
          </cell>
          <cell r="B204" t="str">
            <v>RUS</v>
          </cell>
          <cell r="C204">
            <v>631550.51238149276</v>
          </cell>
          <cell r="D204">
            <v>2022</v>
          </cell>
        </row>
        <row r="205">
          <cell r="A205" t="str">
            <v>Rwanda</v>
          </cell>
          <cell r="B205" t="str">
            <v>RWA</v>
          </cell>
          <cell r="C205">
            <v>2993.2147501596855</v>
          </cell>
          <cell r="D205">
            <v>2022</v>
          </cell>
        </row>
        <row r="206">
          <cell r="A206" t="str">
            <v>South Asia</v>
          </cell>
          <cell r="B206" t="str">
            <v>SAS</v>
          </cell>
          <cell r="C206">
            <v>884440.41569077445</v>
          </cell>
          <cell r="D206">
            <v>2022</v>
          </cell>
        </row>
        <row r="207">
          <cell r="A207" t="str">
            <v>Saudi Arabia</v>
          </cell>
          <cell r="B207" t="str">
            <v>SAU</v>
          </cell>
          <cell r="C207">
            <v>442349.18523009593</v>
          </cell>
          <cell r="D207">
            <v>2022</v>
          </cell>
        </row>
        <row r="208">
          <cell r="A208" t="str">
            <v>Sudan</v>
          </cell>
          <cell r="B208" t="str">
            <v>SDN</v>
          </cell>
          <cell r="C208">
            <v>811.69731800215595</v>
          </cell>
          <cell r="D208">
            <v>2022</v>
          </cell>
        </row>
        <row r="209">
          <cell r="A209" t="str">
            <v>Senegal</v>
          </cell>
          <cell r="B209" t="str">
            <v>SEN</v>
          </cell>
          <cell r="C209">
            <v>6991.2199757851085</v>
          </cell>
          <cell r="D209">
            <v>2022</v>
          </cell>
        </row>
        <row r="210">
          <cell r="A210" t="str">
            <v>Singapore</v>
          </cell>
          <cell r="B210" t="str">
            <v>SGP</v>
          </cell>
          <cell r="C210">
            <v>870805.99613152584</v>
          </cell>
          <cell r="D210">
            <v>2022</v>
          </cell>
        </row>
        <row r="211">
          <cell r="A211" t="str">
            <v>Solomon Islands</v>
          </cell>
          <cell r="B211" t="str">
            <v>SLB</v>
          </cell>
          <cell r="C211">
            <v>411.42327139765683</v>
          </cell>
          <cell r="D211">
            <v>2022</v>
          </cell>
        </row>
        <row r="212">
          <cell r="A212" t="str">
            <v>Sierra Leone</v>
          </cell>
          <cell r="B212" t="str">
            <v>SLE</v>
          </cell>
          <cell r="C212">
            <v>719.31646333089213</v>
          </cell>
          <cell r="D212">
            <v>2021</v>
          </cell>
        </row>
        <row r="213">
          <cell r="A213" t="str">
            <v>El Salvador</v>
          </cell>
          <cell r="B213" t="str">
            <v>SLV</v>
          </cell>
          <cell r="C213">
            <v>10129.31</v>
          </cell>
          <cell r="D213">
            <v>2022</v>
          </cell>
        </row>
        <row r="214">
          <cell r="A214" t="str">
            <v>San Marino</v>
          </cell>
          <cell r="B214" t="str">
            <v>SMR</v>
          </cell>
          <cell r="C214">
            <v>3419.7355388229566</v>
          </cell>
          <cell r="D214">
            <v>2021</v>
          </cell>
        </row>
        <row r="215">
          <cell r="A215" t="str">
            <v>Somalia</v>
          </cell>
          <cell r="B215" t="str">
            <v>SOM</v>
          </cell>
          <cell r="C215">
            <v>1363.7099600000004</v>
          </cell>
          <cell r="D215">
            <v>2022</v>
          </cell>
        </row>
        <row r="216">
          <cell r="A216" t="str">
            <v>Serbia</v>
          </cell>
          <cell r="B216" t="str">
            <v>SRB</v>
          </cell>
          <cell r="C216">
            <v>40304.298784533406</v>
          </cell>
          <cell r="D216">
            <v>2022</v>
          </cell>
        </row>
        <row r="217">
          <cell r="A217" t="str">
            <v>Sub-Saharan Africa (excluding high income)</v>
          </cell>
          <cell r="B217" t="str">
            <v>SSA</v>
          </cell>
          <cell r="C217">
            <v>479414.70834162791</v>
          </cell>
          <cell r="D217">
            <v>2022</v>
          </cell>
        </row>
        <row r="218">
          <cell r="A218" t="str">
            <v>South Sudan</v>
          </cell>
          <cell r="B218" t="str">
            <v>SSD</v>
          </cell>
          <cell r="C218">
            <v>4397.3558626047388</v>
          </cell>
          <cell r="D218">
            <v>2015</v>
          </cell>
        </row>
        <row r="219">
          <cell r="A219" t="str">
            <v>Sub-Saharan Africa</v>
          </cell>
          <cell r="B219" t="str">
            <v>SSF</v>
          </cell>
          <cell r="C219">
            <v>481253.23178650317</v>
          </cell>
          <cell r="D219">
            <v>2022</v>
          </cell>
        </row>
        <row r="220">
          <cell r="A220" t="str">
            <v>Small states</v>
          </cell>
          <cell r="B220" t="str">
            <v>SST</v>
          </cell>
          <cell r="C220">
            <v>344881.55732754886</v>
          </cell>
          <cell r="D220">
            <v>2021</v>
          </cell>
        </row>
        <row r="221">
          <cell r="A221" t="str">
            <v>Sao Tome and Principe</v>
          </cell>
          <cell r="B221" t="str">
            <v>STP</v>
          </cell>
          <cell r="C221" t="str">
            <v/>
          </cell>
          <cell r="D221" t="str">
            <v/>
          </cell>
        </row>
        <row r="222">
          <cell r="A222" t="str">
            <v>Suriname</v>
          </cell>
          <cell r="B222" t="str">
            <v>SUR</v>
          </cell>
          <cell r="C222">
            <v>2295.4621338594598</v>
          </cell>
          <cell r="D222">
            <v>2010</v>
          </cell>
        </row>
        <row r="223">
          <cell r="A223" t="str">
            <v>Slovak Republic</v>
          </cell>
          <cell r="B223" t="str">
            <v>SVK</v>
          </cell>
          <cell r="C223">
            <v>114388.50664685064</v>
          </cell>
          <cell r="D223">
            <v>2022</v>
          </cell>
        </row>
        <row r="224">
          <cell r="A224" t="str">
            <v>Slovenia</v>
          </cell>
          <cell r="B224" t="str">
            <v>SVN</v>
          </cell>
          <cell r="C224">
            <v>56142.220350704498</v>
          </cell>
          <cell r="D224">
            <v>2022</v>
          </cell>
        </row>
        <row r="225">
          <cell r="A225" t="str">
            <v>Sweden</v>
          </cell>
          <cell r="B225" t="str">
            <v>SWE</v>
          </cell>
          <cell r="C225">
            <v>308124.04343889217</v>
          </cell>
          <cell r="D225">
            <v>2022</v>
          </cell>
        </row>
        <row r="226">
          <cell r="A226" t="str">
            <v>Eswatini</v>
          </cell>
          <cell r="B226" t="str">
            <v>SWZ</v>
          </cell>
          <cell r="C226">
            <v>2137.033443290838</v>
          </cell>
          <cell r="D226">
            <v>2021</v>
          </cell>
        </row>
        <row r="227">
          <cell r="A227" t="str">
            <v>Sint Maarten (Dutch part)</v>
          </cell>
          <cell r="B227" t="str">
            <v>SXM</v>
          </cell>
          <cell r="C227">
            <v>800</v>
          </cell>
          <cell r="D227">
            <v>2018</v>
          </cell>
        </row>
        <row r="228">
          <cell r="A228" t="str">
            <v>Seychelles</v>
          </cell>
          <cell r="B228" t="str">
            <v>SYC</v>
          </cell>
          <cell r="C228">
            <v>1770.3837783696595</v>
          </cell>
          <cell r="D228">
            <v>2022</v>
          </cell>
        </row>
        <row r="229">
          <cell r="A229" t="str">
            <v>Syrian Arab Republic</v>
          </cell>
          <cell r="B229" t="str">
            <v>SYR</v>
          </cell>
          <cell r="C229">
            <v>1648.9847745022003</v>
          </cell>
          <cell r="D229">
            <v>2020</v>
          </cell>
        </row>
        <row r="230">
          <cell r="A230" t="str">
            <v>Turks and Caicos Islands</v>
          </cell>
          <cell r="B230" t="str">
            <v>TCA</v>
          </cell>
          <cell r="C230" t="str">
            <v/>
          </cell>
          <cell r="D230" t="str">
            <v/>
          </cell>
        </row>
        <row r="231">
          <cell r="A231" t="str">
            <v>Chad</v>
          </cell>
          <cell r="B231" t="str">
            <v>TCD</v>
          </cell>
          <cell r="C231">
            <v>6503.0859768184855</v>
          </cell>
          <cell r="D231">
            <v>2022</v>
          </cell>
        </row>
        <row r="232">
          <cell r="A232" t="str">
            <v>East Asia &amp; Pacific (IDA &amp; IBRD countries)</v>
          </cell>
          <cell r="B232" t="str">
            <v>TEA</v>
          </cell>
          <cell r="C232">
            <v>5229808.6187489498</v>
          </cell>
          <cell r="D232">
            <v>2022</v>
          </cell>
        </row>
        <row r="233">
          <cell r="A233" t="str">
            <v>Europe &amp; Central Asia (IDA &amp; IBRD countries)</v>
          </cell>
          <cell r="B233" t="str">
            <v>TEC</v>
          </cell>
          <cell r="C233">
            <v>2001546.119414496</v>
          </cell>
          <cell r="D233">
            <v>2022</v>
          </cell>
        </row>
        <row r="234">
          <cell r="A234" t="str">
            <v>Togo</v>
          </cell>
          <cell r="B234" t="str">
            <v>TGO</v>
          </cell>
          <cell r="C234">
            <v>2027.6439198499797</v>
          </cell>
          <cell r="D234">
            <v>2022</v>
          </cell>
        </row>
        <row r="235">
          <cell r="A235" t="str">
            <v>Thailand</v>
          </cell>
          <cell r="B235" t="str">
            <v>THA</v>
          </cell>
          <cell r="C235">
            <v>325859.9263893246</v>
          </cell>
          <cell r="D235">
            <v>2022</v>
          </cell>
        </row>
        <row r="236">
          <cell r="A236" t="str">
            <v>Tajikistan</v>
          </cell>
          <cell r="B236" t="str">
            <v>TJK</v>
          </cell>
          <cell r="C236">
            <v>2161.3338226256428</v>
          </cell>
          <cell r="D236">
            <v>2021</v>
          </cell>
        </row>
        <row r="237">
          <cell r="A237" t="str">
            <v>Turkmenistan</v>
          </cell>
          <cell r="B237" t="str">
            <v>TKM</v>
          </cell>
          <cell r="C237">
            <v>8164.2857142857138</v>
          </cell>
          <cell r="D237">
            <v>2020</v>
          </cell>
        </row>
        <row r="238">
          <cell r="A238" t="str">
            <v>Latin America &amp; the Caribbean (IDA &amp; IBRD countries)</v>
          </cell>
          <cell r="B238" t="str">
            <v>TLA</v>
          </cell>
          <cell r="C238">
            <v>1678072.1182803547</v>
          </cell>
          <cell r="D238">
            <v>2022</v>
          </cell>
        </row>
        <row r="239">
          <cell r="A239" t="str">
            <v>Timor-Leste</v>
          </cell>
          <cell r="B239" t="str">
            <v>TLS</v>
          </cell>
          <cell r="C239">
            <v>2313.5171</v>
          </cell>
          <cell r="D239">
            <v>2021</v>
          </cell>
        </row>
        <row r="240">
          <cell r="A240" t="str">
            <v>Middle East &amp; North Africa (IDA &amp; IBRD countries)</v>
          </cell>
          <cell r="B240" t="str">
            <v>TMN</v>
          </cell>
          <cell r="C240">
            <v>461662.2818033357</v>
          </cell>
          <cell r="D240">
            <v>2022</v>
          </cell>
        </row>
        <row r="241">
          <cell r="A241" t="str">
            <v>Tonga</v>
          </cell>
          <cell r="B241" t="str">
            <v>TON</v>
          </cell>
          <cell r="C241">
            <v>58.759862749355229</v>
          </cell>
          <cell r="D241">
            <v>2021</v>
          </cell>
        </row>
        <row r="242">
          <cell r="A242" t="str">
            <v>South Asia (IDA &amp; IBRD)</v>
          </cell>
          <cell r="B242" t="str">
            <v>TSA</v>
          </cell>
          <cell r="C242">
            <v>884440.41569077445</v>
          </cell>
          <cell r="D242">
            <v>2022</v>
          </cell>
        </row>
        <row r="243">
          <cell r="A243" t="str">
            <v>Sub-Saharan Africa (IDA &amp; IBRD countries)</v>
          </cell>
          <cell r="B243" t="str">
            <v>TSS</v>
          </cell>
          <cell r="C243">
            <v>481253.23178650311</v>
          </cell>
          <cell r="D243">
            <v>2022</v>
          </cell>
        </row>
        <row r="244">
          <cell r="A244" t="str">
            <v>Trinidad and Tobago</v>
          </cell>
          <cell r="B244" t="str">
            <v>TTO</v>
          </cell>
          <cell r="C244" t="str">
            <v/>
          </cell>
          <cell r="D244" t="str">
            <v/>
          </cell>
        </row>
        <row r="245">
          <cell r="A245" t="str">
            <v>Tunisia</v>
          </cell>
          <cell r="B245" t="str">
            <v>TUN</v>
          </cell>
          <cell r="C245">
            <v>22487.303842313759</v>
          </cell>
          <cell r="D245">
            <v>2022</v>
          </cell>
        </row>
        <row r="246">
          <cell r="A246" t="str">
            <v>Turkiye</v>
          </cell>
          <cell r="B246" t="str">
            <v>TUR</v>
          </cell>
          <cell r="C246">
            <v>343315.15596521209</v>
          </cell>
          <cell r="D246">
            <v>2022</v>
          </cell>
        </row>
        <row r="247">
          <cell r="A247" t="str">
            <v>Tuvalu</v>
          </cell>
          <cell r="B247" t="str">
            <v>TUV</v>
          </cell>
          <cell r="C247" t="str">
            <v/>
          </cell>
          <cell r="D247" t="str">
            <v/>
          </cell>
        </row>
        <row r="248">
          <cell r="A248" t="str">
            <v>Tanzania</v>
          </cell>
          <cell r="B248" t="str">
            <v>TZA</v>
          </cell>
          <cell r="C248">
            <v>11675.414128218488</v>
          </cell>
          <cell r="D248">
            <v>2022</v>
          </cell>
        </row>
        <row r="249">
          <cell r="A249" t="str">
            <v>Uganda</v>
          </cell>
          <cell r="B249" t="str">
            <v>UGA</v>
          </cell>
          <cell r="C249">
            <v>5467.1125179111095</v>
          </cell>
          <cell r="D249">
            <v>2022</v>
          </cell>
        </row>
        <row r="250">
          <cell r="A250" t="str">
            <v>Ukraine</v>
          </cell>
          <cell r="B250" t="str">
            <v>UKR</v>
          </cell>
          <cell r="C250">
            <v>56908.844112689862</v>
          </cell>
          <cell r="D250">
            <v>2022</v>
          </cell>
        </row>
        <row r="251">
          <cell r="A251" t="str">
            <v>Upper middle income</v>
          </cell>
          <cell r="B251" t="str">
            <v>UMC</v>
          </cell>
          <cell r="C251">
            <v>7692327.9086270416</v>
          </cell>
          <cell r="D251">
            <v>2022</v>
          </cell>
        </row>
        <row r="252">
          <cell r="A252" t="str">
            <v>Uruguay</v>
          </cell>
          <cell r="B252" t="str">
            <v>URY</v>
          </cell>
          <cell r="C252">
            <v>22294.27115498596</v>
          </cell>
          <cell r="D252">
            <v>2022</v>
          </cell>
        </row>
        <row r="253">
          <cell r="A253" t="str">
            <v>United States</v>
          </cell>
          <cell r="B253" t="str">
            <v>USA</v>
          </cell>
          <cell r="C253">
            <v>2539648</v>
          </cell>
          <cell r="D253">
            <v>2021</v>
          </cell>
        </row>
        <row r="254">
          <cell r="A254" t="str">
            <v>Uzbekistan</v>
          </cell>
          <cell r="B254" t="str">
            <v>UZB</v>
          </cell>
          <cell r="C254">
            <v>21922.344977447137</v>
          </cell>
          <cell r="D254">
            <v>2022</v>
          </cell>
        </row>
        <row r="255">
          <cell r="A255" t="str">
            <v>St. Vincent and the Grenadines</v>
          </cell>
          <cell r="B255" t="str">
            <v>VCT</v>
          </cell>
          <cell r="C255" t="str">
            <v/>
          </cell>
          <cell r="D255" t="str">
            <v/>
          </cell>
        </row>
        <row r="256">
          <cell r="A256" t="str">
            <v>Venezuela, RB</v>
          </cell>
          <cell r="B256" t="str">
            <v>VEN</v>
          </cell>
          <cell r="C256">
            <v>80524.231883135479</v>
          </cell>
          <cell r="D256">
            <v>2014</v>
          </cell>
        </row>
        <row r="257">
          <cell r="A257" t="str">
            <v>British Virgin Islands</v>
          </cell>
          <cell r="B257" t="str">
            <v>VGB</v>
          </cell>
          <cell r="C257" t="str">
            <v/>
          </cell>
          <cell r="D257" t="str">
            <v/>
          </cell>
        </row>
        <row r="258">
          <cell r="A258" t="str">
            <v>Virgin Islands (U.S.)</v>
          </cell>
          <cell r="B258" t="str">
            <v>VIR</v>
          </cell>
          <cell r="C258">
            <v>1621</v>
          </cell>
          <cell r="D258">
            <v>2020</v>
          </cell>
        </row>
        <row r="259">
          <cell r="A259" t="str">
            <v>Vietnam</v>
          </cell>
          <cell r="B259" t="str">
            <v>VNM</v>
          </cell>
          <cell r="C259">
            <v>341575.80574742478</v>
          </cell>
          <cell r="D259">
            <v>2021</v>
          </cell>
        </row>
        <row r="260">
          <cell r="A260" t="str">
            <v>Vanuatu</v>
          </cell>
          <cell r="B260" t="str">
            <v>VUT</v>
          </cell>
          <cell r="C260">
            <v>149.90047598442231</v>
          </cell>
          <cell r="D260">
            <v>2022</v>
          </cell>
        </row>
        <row r="261">
          <cell r="A261" t="str">
            <v>World</v>
          </cell>
          <cell r="B261" t="str">
            <v>WLD</v>
          </cell>
          <cell r="C261">
            <v>30773347.461968739</v>
          </cell>
          <cell r="D261">
            <v>2022</v>
          </cell>
        </row>
        <row r="262">
          <cell r="A262" t="str">
            <v>Samoa</v>
          </cell>
          <cell r="B262" t="str">
            <v>WSM</v>
          </cell>
          <cell r="C262">
            <v>102.17223653955044</v>
          </cell>
          <cell r="D262">
            <v>2022</v>
          </cell>
        </row>
        <row r="263">
          <cell r="A263" t="str">
            <v>Kosovo</v>
          </cell>
          <cell r="B263" t="str">
            <v>XKX</v>
          </cell>
          <cell r="C263">
            <v>3632.5427945667052</v>
          </cell>
          <cell r="D263">
            <v>2022</v>
          </cell>
        </row>
        <row r="264">
          <cell r="A264" t="str">
            <v>Yemen, Rep.</v>
          </cell>
          <cell r="B264" t="str">
            <v>YEM</v>
          </cell>
          <cell r="C264">
            <v>1308.5922912784954</v>
          </cell>
          <cell r="D264">
            <v>2018</v>
          </cell>
        </row>
        <row r="265">
          <cell r="A265" t="str">
            <v>South Africa</v>
          </cell>
          <cell r="B265" t="str">
            <v>ZAF</v>
          </cell>
          <cell r="C265">
            <v>135738.54672910759</v>
          </cell>
          <cell r="D265">
            <v>2022</v>
          </cell>
        </row>
        <row r="266">
          <cell r="A266" t="str">
            <v>Zambia</v>
          </cell>
          <cell r="B266" t="str">
            <v>ZMB</v>
          </cell>
          <cell r="C266">
            <v>11446.747364258801</v>
          </cell>
          <cell r="D266">
            <v>2022</v>
          </cell>
        </row>
        <row r="267">
          <cell r="A267" t="str">
            <v>Zimbabwe</v>
          </cell>
          <cell r="B267" t="str">
            <v>ZWE</v>
          </cell>
          <cell r="C267">
            <v>7209.5420560747671</v>
          </cell>
          <cell r="D267">
            <v>2021</v>
          </cell>
        </row>
      </sheetData>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ost Recent Value By Country"/>
      <sheetName val="Data"/>
      <sheetName val="Series - Metadata"/>
    </sheetNames>
    <sheetDataSet>
      <sheetData sheetId="0">
        <row r="2">
          <cell r="A2" t="str">
            <v>Afghanistan</v>
          </cell>
          <cell r="B2" t="str">
            <v>AFG</v>
          </cell>
          <cell r="C2">
            <v>363.6740871130491</v>
          </cell>
          <cell r="D2">
            <v>2021</v>
          </cell>
        </row>
        <row r="3">
          <cell r="A3" t="str">
            <v>Albania</v>
          </cell>
          <cell r="B3" t="str">
            <v>ALB</v>
          </cell>
          <cell r="C3">
            <v>6802.8045188511278</v>
          </cell>
          <cell r="D3">
            <v>2022</v>
          </cell>
        </row>
        <row r="4">
          <cell r="A4" t="str">
            <v>Algeria</v>
          </cell>
          <cell r="B4" t="str">
            <v>DZA</v>
          </cell>
          <cell r="C4">
            <v>4273.9221831151508</v>
          </cell>
          <cell r="D4">
            <v>2022</v>
          </cell>
        </row>
        <row r="5">
          <cell r="A5" t="str">
            <v>American Samoa</v>
          </cell>
          <cell r="B5" t="str">
            <v>ASM</v>
          </cell>
          <cell r="C5">
            <v>15743.310758299102</v>
          </cell>
          <cell r="D5">
            <v>2021</v>
          </cell>
        </row>
        <row r="6">
          <cell r="A6" t="str">
            <v>Andorra</v>
          </cell>
          <cell r="B6" t="str">
            <v>AND</v>
          </cell>
          <cell r="C6">
            <v>41992.793358377152</v>
          </cell>
          <cell r="D6">
            <v>2022</v>
          </cell>
        </row>
        <row r="7">
          <cell r="A7" t="str">
            <v>Angola</v>
          </cell>
          <cell r="B7" t="str">
            <v>AGO</v>
          </cell>
          <cell r="C7">
            <v>2998.5011581092108</v>
          </cell>
          <cell r="D7">
            <v>2022</v>
          </cell>
        </row>
        <row r="8">
          <cell r="A8" t="str">
            <v>Antigua and Barbuda</v>
          </cell>
          <cell r="B8" t="str">
            <v>ATG</v>
          </cell>
          <cell r="C8">
            <v>18745.173508779622</v>
          </cell>
          <cell r="D8">
            <v>2022</v>
          </cell>
        </row>
        <row r="9">
          <cell r="A9" t="str">
            <v>Argentina</v>
          </cell>
          <cell r="B9" t="str">
            <v>ARG</v>
          </cell>
          <cell r="C9">
            <v>13686.008673731694</v>
          </cell>
          <cell r="D9">
            <v>2022</v>
          </cell>
        </row>
        <row r="10">
          <cell r="A10" t="str">
            <v>Armenia</v>
          </cell>
          <cell r="B10" t="str">
            <v>ARM</v>
          </cell>
          <cell r="C10">
            <v>7014.2065917227392</v>
          </cell>
          <cell r="D10">
            <v>2022</v>
          </cell>
        </row>
        <row r="11">
          <cell r="A11" t="str">
            <v>Aruba</v>
          </cell>
          <cell r="B11" t="str">
            <v>ABW</v>
          </cell>
          <cell r="C11">
            <v>29342.100730026752</v>
          </cell>
          <cell r="D11">
            <v>2021</v>
          </cell>
        </row>
        <row r="12">
          <cell r="A12" t="str">
            <v>Australia</v>
          </cell>
          <cell r="B12" t="str">
            <v>AUS</v>
          </cell>
          <cell r="C12">
            <v>64491.429886063088</v>
          </cell>
          <cell r="D12">
            <v>2022</v>
          </cell>
        </row>
        <row r="13">
          <cell r="A13" t="str">
            <v>Austria</v>
          </cell>
          <cell r="B13" t="str">
            <v>AUT</v>
          </cell>
          <cell r="C13">
            <v>52131.446658638706</v>
          </cell>
          <cell r="D13">
            <v>2022</v>
          </cell>
        </row>
        <row r="14">
          <cell r="A14" t="str">
            <v>Azerbaijan</v>
          </cell>
          <cell r="B14" t="str">
            <v>AZE</v>
          </cell>
          <cell r="C14">
            <v>7736.7012320697486</v>
          </cell>
          <cell r="D14">
            <v>2022</v>
          </cell>
        </row>
        <row r="15">
          <cell r="A15" t="str">
            <v>Bahamas, The</v>
          </cell>
          <cell r="B15" t="str">
            <v>BHS</v>
          </cell>
          <cell r="C15">
            <v>31458.300811738995</v>
          </cell>
          <cell r="D15">
            <v>2022</v>
          </cell>
        </row>
        <row r="16">
          <cell r="A16" t="str">
            <v>Bahrain</v>
          </cell>
          <cell r="B16" t="str">
            <v>BHR</v>
          </cell>
          <cell r="C16">
            <v>30152.034683860093</v>
          </cell>
          <cell r="D16">
            <v>2022</v>
          </cell>
        </row>
        <row r="17">
          <cell r="A17" t="str">
            <v>Bangladesh</v>
          </cell>
          <cell r="B17" t="str">
            <v>BGD</v>
          </cell>
          <cell r="C17">
            <v>2688.3039503582763</v>
          </cell>
          <cell r="D17">
            <v>2022</v>
          </cell>
        </row>
        <row r="18">
          <cell r="A18" t="str">
            <v>Barbados</v>
          </cell>
          <cell r="B18" t="str">
            <v>BRB</v>
          </cell>
          <cell r="C18">
            <v>20018.515151305412</v>
          </cell>
          <cell r="D18">
            <v>2022</v>
          </cell>
        </row>
        <row r="19">
          <cell r="A19" t="str">
            <v>Belarus</v>
          </cell>
          <cell r="B19" t="str">
            <v>BLR</v>
          </cell>
          <cell r="C19">
            <v>7904.8562428551713</v>
          </cell>
          <cell r="D19">
            <v>2022</v>
          </cell>
        </row>
        <row r="20">
          <cell r="A20" t="str">
            <v>Belgium</v>
          </cell>
          <cell r="B20" t="str">
            <v>BEL</v>
          </cell>
          <cell r="C20">
            <v>49582.825364918652</v>
          </cell>
          <cell r="D20">
            <v>2022</v>
          </cell>
        </row>
        <row r="21">
          <cell r="A21" t="str">
            <v>Belize</v>
          </cell>
          <cell r="B21" t="str">
            <v>BLZ</v>
          </cell>
          <cell r="C21">
            <v>6968.3615848088939</v>
          </cell>
          <cell r="D21">
            <v>2022</v>
          </cell>
        </row>
        <row r="22">
          <cell r="A22" t="str">
            <v>Benin</v>
          </cell>
          <cell r="B22" t="str">
            <v>BEN</v>
          </cell>
          <cell r="C22">
            <v>1303.2220135894413</v>
          </cell>
          <cell r="D22">
            <v>2022</v>
          </cell>
        </row>
        <row r="23">
          <cell r="A23" t="str">
            <v>Bermuda</v>
          </cell>
          <cell r="B23" t="str">
            <v>BMU</v>
          </cell>
          <cell r="C23">
            <v>118845.62110432539</v>
          </cell>
          <cell r="D23">
            <v>2022</v>
          </cell>
        </row>
        <row r="24">
          <cell r="A24" t="str">
            <v>Bhutan</v>
          </cell>
          <cell r="B24" t="str">
            <v>BTN</v>
          </cell>
          <cell r="C24">
            <v>3266.3627737128572</v>
          </cell>
          <cell r="D24">
            <v>2021</v>
          </cell>
        </row>
        <row r="25">
          <cell r="A25" t="str">
            <v>Bolivia</v>
          </cell>
          <cell r="B25" t="str">
            <v>BOL</v>
          </cell>
          <cell r="C25">
            <v>3523.2737330519576</v>
          </cell>
          <cell r="D25">
            <v>2022</v>
          </cell>
        </row>
        <row r="26">
          <cell r="A26" t="str">
            <v>Bosnia and Herzegovina</v>
          </cell>
          <cell r="B26" t="str">
            <v>BIH</v>
          </cell>
          <cell r="C26">
            <v>7585.3750017152133</v>
          </cell>
          <cell r="D26">
            <v>2022</v>
          </cell>
        </row>
        <row r="27">
          <cell r="A27" t="str">
            <v>Botswana</v>
          </cell>
          <cell r="B27" t="str">
            <v>BWA</v>
          </cell>
          <cell r="C27">
            <v>7737.6546811258859</v>
          </cell>
          <cell r="D27">
            <v>2022</v>
          </cell>
        </row>
        <row r="28">
          <cell r="A28" t="str">
            <v>Brazil</v>
          </cell>
          <cell r="B28" t="str">
            <v>BRA</v>
          </cell>
          <cell r="C28">
            <v>8917.6738979692745</v>
          </cell>
          <cell r="D28">
            <v>2022</v>
          </cell>
        </row>
        <row r="29">
          <cell r="A29" t="str">
            <v>British Virgin Islands</v>
          </cell>
          <cell r="B29" t="str">
            <v>VGB</v>
          </cell>
          <cell r="C29" t="str">
            <v/>
          </cell>
          <cell r="D29" t="str">
            <v/>
          </cell>
        </row>
        <row r="30">
          <cell r="A30" t="str">
            <v>Brunei Darussalam</v>
          </cell>
          <cell r="B30" t="str">
            <v>BRN</v>
          </cell>
          <cell r="C30">
            <v>37152.466237866865</v>
          </cell>
          <cell r="D30">
            <v>2022</v>
          </cell>
        </row>
        <row r="31">
          <cell r="A31" t="str">
            <v>Bulgaria</v>
          </cell>
          <cell r="B31" t="str">
            <v>BGR</v>
          </cell>
          <cell r="C31">
            <v>13772.476794450959</v>
          </cell>
          <cell r="D31">
            <v>2022</v>
          </cell>
        </row>
        <row r="32">
          <cell r="A32" t="str">
            <v>Burkina Faso</v>
          </cell>
          <cell r="B32" t="str">
            <v>BFA</v>
          </cell>
          <cell r="C32">
            <v>832.88426567407544</v>
          </cell>
          <cell r="D32">
            <v>2022</v>
          </cell>
        </row>
        <row r="33">
          <cell r="A33" t="str">
            <v>Burundi</v>
          </cell>
          <cell r="B33" t="str">
            <v>BDI</v>
          </cell>
          <cell r="C33">
            <v>238.44187565547966</v>
          </cell>
          <cell r="D33">
            <v>2022</v>
          </cell>
        </row>
        <row r="34">
          <cell r="A34" t="str">
            <v>Cabo Verde</v>
          </cell>
          <cell r="B34" t="str">
            <v>CPV</v>
          </cell>
          <cell r="C34">
            <v>3902.589049400593</v>
          </cell>
          <cell r="D34">
            <v>2022</v>
          </cell>
        </row>
        <row r="35">
          <cell r="A35" t="str">
            <v>Cambodia</v>
          </cell>
          <cell r="B35" t="str">
            <v>KHM</v>
          </cell>
          <cell r="C35">
            <v>1786.5608185852416</v>
          </cell>
          <cell r="D35">
            <v>2022</v>
          </cell>
        </row>
        <row r="36">
          <cell r="A36" t="str">
            <v>Cameroon</v>
          </cell>
          <cell r="B36" t="str">
            <v>CMR</v>
          </cell>
          <cell r="C36">
            <v>1588.4787233869595</v>
          </cell>
          <cell r="D36">
            <v>2022</v>
          </cell>
        </row>
        <row r="37">
          <cell r="A37" t="str">
            <v>Canada</v>
          </cell>
          <cell r="B37" t="str">
            <v>CAN</v>
          </cell>
          <cell r="C37">
            <v>54966.488836108838</v>
          </cell>
          <cell r="D37">
            <v>2022</v>
          </cell>
        </row>
        <row r="38">
          <cell r="A38" t="str">
            <v>Cayman Islands</v>
          </cell>
          <cell r="B38" t="str">
            <v>CYM</v>
          </cell>
          <cell r="C38">
            <v>88475.600878747486</v>
          </cell>
          <cell r="D38">
            <v>2021</v>
          </cell>
        </row>
        <row r="39">
          <cell r="A39" t="str">
            <v>Central African Republic</v>
          </cell>
          <cell r="B39" t="str">
            <v>CAF</v>
          </cell>
          <cell r="C39">
            <v>427.05809625207803</v>
          </cell>
          <cell r="D39">
            <v>2022</v>
          </cell>
        </row>
        <row r="40">
          <cell r="A40" t="str">
            <v>Chad</v>
          </cell>
          <cell r="B40" t="str">
            <v>TCD</v>
          </cell>
          <cell r="C40">
            <v>716.80438123665112</v>
          </cell>
          <cell r="D40">
            <v>2022</v>
          </cell>
        </row>
        <row r="41">
          <cell r="A41" t="str">
            <v>Channel Islands</v>
          </cell>
          <cell r="B41" t="str">
            <v>CHI</v>
          </cell>
          <cell r="C41">
            <v>67960.726995576842</v>
          </cell>
          <cell r="D41">
            <v>2021</v>
          </cell>
        </row>
        <row r="42">
          <cell r="A42" t="str">
            <v>Chile</v>
          </cell>
          <cell r="B42" t="str">
            <v>CHL</v>
          </cell>
          <cell r="C42">
            <v>15355.506496540565</v>
          </cell>
          <cell r="D42">
            <v>2022</v>
          </cell>
        </row>
        <row r="43">
          <cell r="A43" t="str">
            <v>China</v>
          </cell>
          <cell r="B43" t="str">
            <v>CHN</v>
          </cell>
          <cell r="C43">
            <v>12720.215639761242</v>
          </cell>
          <cell r="D43">
            <v>2022</v>
          </cell>
        </row>
        <row r="44">
          <cell r="A44" t="str">
            <v>Colombia</v>
          </cell>
          <cell r="B44" t="str">
            <v>COL</v>
          </cell>
          <cell r="C44">
            <v>6630.2827260805379</v>
          </cell>
          <cell r="D44">
            <v>2022</v>
          </cell>
        </row>
        <row r="45">
          <cell r="A45" t="str">
            <v>Comoros</v>
          </cell>
          <cell r="B45" t="str">
            <v>COM</v>
          </cell>
          <cell r="C45">
            <v>1484.8924647254976</v>
          </cell>
          <cell r="D45">
            <v>2022</v>
          </cell>
        </row>
        <row r="46">
          <cell r="A46" t="str">
            <v>Congo, Dem. Rep.</v>
          </cell>
          <cell r="B46" t="str">
            <v>COD</v>
          </cell>
          <cell r="C46">
            <v>586.46428888895491</v>
          </cell>
          <cell r="D46">
            <v>2022</v>
          </cell>
        </row>
        <row r="47">
          <cell r="A47" t="str">
            <v>Congo, Rep.</v>
          </cell>
          <cell r="B47" t="str">
            <v>COG</v>
          </cell>
          <cell r="C47">
            <v>2447.9889887305071</v>
          </cell>
          <cell r="D47">
            <v>2022</v>
          </cell>
        </row>
        <row r="48">
          <cell r="A48" t="str">
            <v>Costa Rica</v>
          </cell>
          <cell r="B48" t="str">
            <v>CRI</v>
          </cell>
          <cell r="C48">
            <v>13198.82171680974</v>
          </cell>
          <cell r="D48">
            <v>2022</v>
          </cell>
        </row>
        <row r="49">
          <cell r="A49" t="str">
            <v>Cote d'Ivoire</v>
          </cell>
          <cell r="B49" t="str">
            <v>CIV</v>
          </cell>
          <cell r="C49">
            <v>2486.4121939377683</v>
          </cell>
          <cell r="D49">
            <v>2022</v>
          </cell>
        </row>
        <row r="50">
          <cell r="A50" t="str">
            <v>Croatia</v>
          </cell>
          <cell r="B50" t="str">
            <v>HRV</v>
          </cell>
          <cell r="C50">
            <v>18413.234682055714</v>
          </cell>
          <cell r="D50">
            <v>2022</v>
          </cell>
        </row>
        <row r="51">
          <cell r="A51" t="str">
            <v>Cuba</v>
          </cell>
          <cell r="B51" t="str">
            <v>CUB</v>
          </cell>
          <cell r="C51">
            <v>9499.5902023043182</v>
          </cell>
          <cell r="D51">
            <v>2020</v>
          </cell>
        </row>
        <row r="52">
          <cell r="A52" t="str">
            <v>Curacao</v>
          </cell>
          <cell r="B52" t="str">
            <v>CUW</v>
          </cell>
          <cell r="C52">
            <v>17717.596480258839</v>
          </cell>
          <cell r="D52">
            <v>2021</v>
          </cell>
        </row>
        <row r="53">
          <cell r="A53" t="str">
            <v>Cyprus</v>
          </cell>
          <cell r="B53" t="str">
            <v>CYP</v>
          </cell>
          <cell r="C53">
            <v>31283.505859375</v>
          </cell>
          <cell r="D53">
            <v>2022</v>
          </cell>
        </row>
        <row r="54">
          <cell r="A54" t="str">
            <v>Czechia</v>
          </cell>
          <cell r="B54" t="str">
            <v>CZE</v>
          </cell>
          <cell r="C54">
            <v>27638.373275628819</v>
          </cell>
          <cell r="D54">
            <v>2022</v>
          </cell>
        </row>
        <row r="55">
          <cell r="A55" t="str">
            <v>Denmark</v>
          </cell>
          <cell r="B55" t="str">
            <v>DNK</v>
          </cell>
          <cell r="C55">
            <v>66983.132001713806</v>
          </cell>
          <cell r="D55">
            <v>2022</v>
          </cell>
        </row>
        <row r="56">
          <cell r="A56" t="str">
            <v>Djibouti</v>
          </cell>
          <cell r="B56" t="str">
            <v>DJI</v>
          </cell>
          <cell r="C56">
            <v>3136.1129603193431</v>
          </cell>
          <cell r="D56">
            <v>2022</v>
          </cell>
        </row>
        <row r="57">
          <cell r="A57" t="str">
            <v>Dominica</v>
          </cell>
          <cell r="B57" t="str">
            <v>DMA</v>
          </cell>
          <cell r="C57">
            <v>8414.536592767754</v>
          </cell>
          <cell r="D57">
            <v>2022</v>
          </cell>
        </row>
        <row r="58">
          <cell r="A58" t="str">
            <v>Dominican Republic</v>
          </cell>
          <cell r="B58" t="str">
            <v>DOM</v>
          </cell>
          <cell r="C58">
            <v>10120.551163296872</v>
          </cell>
          <cell r="D58">
            <v>2022</v>
          </cell>
        </row>
        <row r="59">
          <cell r="A59" t="str">
            <v>Ecuador</v>
          </cell>
          <cell r="B59" t="str">
            <v>ECU</v>
          </cell>
          <cell r="C59">
            <v>6391.2824843064272</v>
          </cell>
          <cell r="D59">
            <v>2022</v>
          </cell>
        </row>
        <row r="60">
          <cell r="A60" t="str">
            <v>Egypt, Arab Rep.</v>
          </cell>
          <cell r="B60" t="str">
            <v>EGY</v>
          </cell>
          <cell r="C60">
            <v>4295.4074956101413</v>
          </cell>
          <cell r="D60">
            <v>2022</v>
          </cell>
        </row>
        <row r="61">
          <cell r="A61" t="str">
            <v>El Salvador</v>
          </cell>
          <cell r="B61" t="str">
            <v>SLV</v>
          </cell>
          <cell r="C61">
            <v>5127.3216682301218</v>
          </cell>
          <cell r="D61">
            <v>2022</v>
          </cell>
        </row>
        <row r="62">
          <cell r="A62" t="str">
            <v>Equatorial Guinea</v>
          </cell>
          <cell r="B62" t="str">
            <v>GNQ</v>
          </cell>
          <cell r="C62">
            <v>7053.4670846477084</v>
          </cell>
          <cell r="D62">
            <v>2022</v>
          </cell>
        </row>
        <row r="63">
          <cell r="A63" t="str">
            <v>Eritrea</v>
          </cell>
          <cell r="B63" t="str">
            <v>ERI</v>
          </cell>
          <cell r="C63">
            <v>643.79004231123872</v>
          </cell>
          <cell r="D63">
            <v>2011</v>
          </cell>
        </row>
        <row r="64">
          <cell r="A64" t="str">
            <v>Estonia</v>
          </cell>
          <cell r="B64" t="str">
            <v>EST</v>
          </cell>
          <cell r="C64">
            <v>28332.629091798437</v>
          </cell>
          <cell r="D64">
            <v>2022</v>
          </cell>
        </row>
        <row r="65">
          <cell r="A65" t="str">
            <v>Eswatini</v>
          </cell>
          <cell r="B65" t="str">
            <v>SWZ</v>
          </cell>
          <cell r="C65">
            <v>4039.5180360447412</v>
          </cell>
          <cell r="D65">
            <v>2022</v>
          </cell>
        </row>
        <row r="66">
          <cell r="A66" t="str">
            <v>Ethiopia</v>
          </cell>
          <cell r="B66" t="str">
            <v>ETH</v>
          </cell>
          <cell r="C66">
            <v>1027.5859182822521</v>
          </cell>
          <cell r="D66">
            <v>2022</v>
          </cell>
        </row>
        <row r="67">
          <cell r="A67" t="str">
            <v>Faroe Islands</v>
          </cell>
          <cell r="B67" t="str">
            <v>FRO</v>
          </cell>
          <cell r="C67">
            <v>69010.166201442873</v>
          </cell>
          <cell r="D67">
            <v>2021</v>
          </cell>
        </row>
        <row r="68">
          <cell r="A68" t="str">
            <v>Fiji</v>
          </cell>
          <cell r="B68" t="str">
            <v>FJI</v>
          </cell>
          <cell r="C68">
            <v>5316.6583850604302</v>
          </cell>
          <cell r="D68">
            <v>2022</v>
          </cell>
        </row>
        <row r="69">
          <cell r="A69" t="str">
            <v>Finland</v>
          </cell>
          <cell r="B69" t="str">
            <v>FIN</v>
          </cell>
          <cell r="C69">
            <v>50536.624467054098</v>
          </cell>
          <cell r="D69">
            <v>2022</v>
          </cell>
        </row>
        <row r="70">
          <cell r="A70" t="str">
            <v>France</v>
          </cell>
          <cell r="B70" t="str">
            <v>FRA</v>
          </cell>
          <cell r="C70">
            <v>40963.837337041026</v>
          </cell>
          <cell r="D70">
            <v>2022</v>
          </cell>
        </row>
        <row r="71">
          <cell r="A71" t="str">
            <v>French Polynesia</v>
          </cell>
          <cell r="B71" t="str">
            <v>PYF</v>
          </cell>
          <cell r="C71">
            <v>19999.076759320236</v>
          </cell>
          <cell r="D71">
            <v>2021</v>
          </cell>
        </row>
        <row r="72">
          <cell r="A72" t="str">
            <v>Gabon</v>
          </cell>
          <cell r="B72" t="str">
            <v>GAB</v>
          </cell>
          <cell r="C72">
            <v>8820.3473381002386</v>
          </cell>
          <cell r="D72">
            <v>2022</v>
          </cell>
        </row>
        <row r="73">
          <cell r="A73" t="str">
            <v>Gambia, The</v>
          </cell>
          <cell r="B73" t="str">
            <v>GMB</v>
          </cell>
          <cell r="C73">
            <v>840.01019335600665</v>
          </cell>
          <cell r="D73">
            <v>2022</v>
          </cell>
        </row>
        <row r="74">
          <cell r="A74" t="str">
            <v>Georgia</v>
          </cell>
          <cell r="B74" t="str">
            <v>GEO</v>
          </cell>
          <cell r="C74">
            <v>6627.7069803779796</v>
          </cell>
          <cell r="D74">
            <v>2022</v>
          </cell>
        </row>
        <row r="75">
          <cell r="A75" t="str">
            <v>Germany</v>
          </cell>
          <cell r="B75" t="str">
            <v>DEU</v>
          </cell>
          <cell r="C75">
            <v>48432.455873259634</v>
          </cell>
          <cell r="D75">
            <v>2022</v>
          </cell>
        </row>
        <row r="76">
          <cell r="A76" t="str">
            <v>Ghana</v>
          </cell>
          <cell r="B76" t="str">
            <v>GHA</v>
          </cell>
          <cell r="C76">
            <v>2175.8597696701113</v>
          </cell>
          <cell r="D76">
            <v>2022</v>
          </cell>
        </row>
        <row r="77">
          <cell r="A77" t="str">
            <v>Gibraltar</v>
          </cell>
          <cell r="B77" t="str">
            <v>GIB</v>
          </cell>
          <cell r="C77" t="str">
            <v/>
          </cell>
          <cell r="D77" t="str">
            <v/>
          </cell>
        </row>
        <row r="78">
          <cell r="A78" t="str">
            <v>Greece</v>
          </cell>
          <cell r="B78" t="str">
            <v>GRC</v>
          </cell>
          <cell r="C78">
            <v>20732.052219053716</v>
          </cell>
          <cell r="D78">
            <v>2022</v>
          </cell>
        </row>
        <row r="79">
          <cell r="A79" t="str">
            <v>Greenland</v>
          </cell>
          <cell r="B79" t="str">
            <v>GRL</v>
          </cell>
          <cell r="C79">
            <v>57116.41387157057</v>
          </cell>
          <cell r="D79">
            <v>2021</v>
          </cell>
        </row>
        <row r="80">
          <cell r="A80" t="str">
            <v>Grenada</v>
          </cell>
          <cell r="B80" t="str">
            <v>GRD</v>
          </cell>
          <cell r="C80">
            <v>10016.20868624488</v>
          </cell>
          <cell r="D80">
            <v>2022</v>
          </cell>
        </row>
        <row r="81">
          <cell r="A81" t="str">
            <v>Guam</v>
          </cell>
          <cell r="B81" t="str">
            <v>GUM</v>
          </cell>
          <cell r="C81">
            <v>35904.863546272296</v>
          </cell>
          <cell r="D81">
            <v>2021</v>
          </cell>
        </row>
        <row r="82">
          <cell r="A82" t="str">
            <v>Guatemala</v>
          </cell>
          <cell r="B82" t="str">
            <v>GTM</v>
          </cell>
          <cell r="C82">
            <v>5473.208741041025</v>
          </cell>
          <cell r="D82">
            <v>2022</v>
          </cell>
        </row>
        <row r="83">
          <cell r="A83" t="str">
            <v>Guinea</v>
          </cell>
          <cell r="B83" t="str">
            <v>GIN</v>
          </cell>
          <cell r="C83">
            <v>1531.6564754939434</v>
          </cell>
          <cell r="D83">
            <v>2022</v>
          </cell>
        </row>
        <row r="84">
          <cell r="A84" t="str">
            <v>Guinea-Bissau</v>
          </cell>
          <cell r="B84" t="str">
            <v>GNB</v>
          </cell>
          <cell r="C84">
            <v>775.82896573468213</v>
          </cell>
          <cell r="D84">
            <v>2022</v>
          </cell>
        </row>
        <row r="85">
          <cell r="A85" t="str">
            <v>Guyana</v>
          </cell>
          <cell r="B85" t="str">
            <v>GUY</v>
          </cell>
          <cell r="C85">
            <v>18989.790198835457</v>
          </cell>
          <cell r="D85">
            <v>2022</v>
          </cell>
        </row>
        <row r="86">
          <cell r="A86" t="str">
            <v>Haiti</v>
          </cell>
          <cell r="B86" t="str">
            <v>HTI</v>
          </cell>
          <cell r="C86">
            <v>1748.2571323472744</v>
          </cell>
          <cell r="D86">
            <v>2022</v>
          </cell>
        </row>
        <row r="87">
          <cell r="A87" t="str">
            <v>Honduras</v>
          </cell>
          <cell r="B87" t="str">
            <v>HND</v>
          </cell>
          <cell r="C87">
            <v>3040.1730796018155</v>
          </cell>
          <cell r="D87">
            <v>2022</v>
          </cell>
        </row>
        <row r="88">
          <cell r="A88" t="str">
            <v>Hong Kong SAR, China</v>
          </cell>
          <cell r="B88" t="str">
            <v>HKG</v>
          </cell>
          <cell r="C88">
            <v>48983.623801212983</v>
          </cell>
          <cell r="D88">
            <v>2022</v>
          </cell>
        </row>
        <row r="89">
          <cell r="A89" t="str">
            <v>Hungary</v>
          </cell>
          <cell r="B89" t="str">
            <v>HUN</v>
          </cell>
          <cell r="C89">
            <v>18463.208524969938</v>
          </cell>
          <cell r="D89">
            <v>2022</v>
          </cell>
        </row>
        <row r="90">
          <cell r="A90" t="str">
            <v>Iceland</v>
          </cell>
          <cell r="B90" t="str">
            <v>ISL</v>
          </cell>
          <cell r="C90">
            <v>72902.979953849877</v>
          </cell>
          <cell r="D90">
            <v>2022</v>
          </cell>
        </row>
        <row r="91">
          <cell r="A91" t="str">
            <v>India</v>
          </cell>
          <cell r="B91" t="str">
            <v>IND</v>
          </cell>
          <cell r="C91">
            <v>2388.6211977676166</v>
          </cell>
          <cell r="D91">
            <v>2022</v>
          </cell>
        </row>
        <row r="92">
          <cell r="A92" t="str">
            <v>Indonesia</v>
          </cell>
          <cell r="B92" t="str">
            <v>IDN</v>
          </cell>
          <cell r="C92">
            <v>4787.9993076513438</v>
          </cell>
          <cell r="D92">
            <v>2022</v>
          </cell>
        </row>
        <row r="93">
          <cell r="A93" t="str">
            <v>Iran, Islamic Rep.</v>
          </cell>
          <cell r="B93" t="str">
            <v>IRN</v>
          </cell>
          <cell r="C93">
            <v>4387.8257151787157</v>
          </cell>
          <cell r="D93">
            <v>2022</v>
          </cell>
        </row>
        <row r="94">
          <cell r="A94" t="str">
            <v>Iraq</v>
          </cell>
          <cell r="B94" t="str">
            <v>IRQ</v>
          </cell>
          <cell r="C94">
            <v>5937.1954660027104</v>
          </cell>
          <cell r="D94">
            <v>2022</v>
          </cell>
        </row>
        <row r="95">
          <cell r="A95" t="str">
            <v>Ireland</v>
          </cell>
          <cell r="B95" t="str">
            <v>IRL</v>
          </cell>
          <cell r="C95">
            <v>104038.94607629598</v>
          </cell>
          <cell r="D95">
            <v>2022</v>
          </cell>
        </row>
        <row r="96">
          <cell r="A96" t="str">
            <v>Isle of Man</v>
          </cell>
          <cell r="B96" t="str">
            <v>IMN</v>
          </cell>
          <cell r="C96">
            <v>79530.605484256783</v>
          </cell>
          <cell r="D96">
            <v>2020</v>
          </cell>
        </row>
        <row r="97">
          <cell r="A97" t="str">
            <v>Israel</v>
          </cell>
          <cell r="B97" t="str">
            <v>ISR</v>
          </cell>
          <cell r="C97">
            <v>54659.753964318981</v>
          </cell>
          <cell r="D97">
            <v>2022</v>
          </cell>
        </row>
        <row r="98">
          <cell r="A98" t="str">
            <v>Italy</v>
          </cell>
          <cell r="B98" t="str">
            <v>ITA</v>
          </cell>
          <cell r="C98">
            <v>34157.990122464042</v>
          </cell>
          <cell r="D98">
            <v>2022</v>
          </cell>
        </row>
        <row r="99">
          <cell r="A99" t="str">
            <v>Jamaica</v>
          </cell>
          <cell r="B99" t="str">
            <v>JAM</v>
          </cell>
          <cell r="C99">
            <v>6047.2164643093583</v>
          </cell>
          <cell r="D99">
            <v>2022</v>
          </cell>
        </row>
        <row r="100">
          <cell r="A100" t="str">
            <v>Japan</v>
          </cell>
          <cell r="B100" t="str">
            <v>JPN</v>
          </cell>
          <cell r="C100">
            <v>33815.317273379929</v>
          </cell>
          <cell r="D100">
            <v>2022</v>
          </cell>
        </row>
        <row r="101">
          <cell r="A101" t="str">
            <v>Jordan</v>
          </cell>
          <cell r="B101" t="str">
            <v>JOR</v>
          </cell>
          <cell r="C101">
            <v>4204.5056396769205</v>
          </cell>
          <cell r="D101">
            <v>2022</v>
          </cell>
        </row>
        <row r="102">
          <cell r="A102" t="str">
            <v>Kazakhstan</v>
          </cell>
          <cell r="B102" t="str">
            <v>KAZ</v>
          </cell>
          <cell r="C102">
            <v>11243.671225638578</v>
          </cell>
          <cell r="D102">
            <v>2022</v>
          </cell>
        </row>
        <row r="103">
          <cell r="A103" t="str">
            <v>Kenya</v>
          </cell>
          <cell r="B103" t="str">
            <v>KEN</v>
          </cell>
          <cell r="C103">
            <v>2099.3019382669636</v>
          </cell>
          <cell r="D103">
            <v>2022</v>
          </cell>
        </row>
        <row r="104">
          <cell r="A104" t="str">
            <v>Kiribati</v>
          </cell>
          <cell r="B104" t="str">
            <v>KIR</v>
          </cell>
          <cell r="C104">
            <v>1701.9701230523347</v>
          </cell>
          <cell r="D104">
            <v>2022</v>
          </cell>
        </row>
        <row r="105">
          <cell r="A105" t="str">
            <v>Korea, Dem. People's Rep.</v>
          </cell>
          <cell r="B105" t="str">
            <v>PRK</v>
          </cell>
          <cell r="C105" t="str">
            <v/>
          </cell>
          <cell r="D105" t="str">
            <v/>
          </cell>
        </row>
        <row r="106">
          <cell r="A106" t="str">
            <v>Korea, Rep.</v>
          </cell>
          <cell r="B106" t="str">
            <v>KOR</v>
          </cell>
          <cell r="C106">
            <v>32254.624715345642</v>
          </cell>
          <cell r="D106">
            <v>2022</v>
          </cell>
        </row>
        <row r="107">
          <cell r="A107" t="str">
            <v>Kosovo</v>
          </cell>
          <cell r="B107" t="str">
            <v>XKX</v>
          </cell>
          <cell r="C107">
            <v>5351.4395423108108</v>
          </cell>
          <cell r="D107">
            <v>2022</v>
          </cell>
        </row>
        <row r="108">
          <cell r="A108" t="str">
            <v>Kuwait</v>
          </cell>
          <cell r="B108" t="str">
            <v>KWT</v>
          </cell>
          <cell r="C108">
            <v>43233.489093898388</v>
          </cell>
          <cell r="D108">
            <v>2022</v>
          </cell>
        </row>
        <row r="109">
          <cell r="A109" t="str">
            <v>Kyrgyz Republic</v>
          </cell>
          <cell r="B109" t="str">
            <v>KGZ</v>
          </cell>
          <cell r="C109">
            <v>1606.6680750871062</v>
          </cell>
          <cell r="D109">
            <v>2022</v>
          </cell>
        </row>
        <row r="110">
          <cell r="A110" t="str">
            <v>Lao PDR</v>
          </cell>
          <cell r="B110" t="str">
            <v>LAO</v>
          </cell>
          <cell r="C110">
            <v>2088.3771821061168</v>
          </cell>
          <cell r="D110">
            <v>2022</v>
          </cell>
        </row>
        <row r="111">
          <cell r="A111" t="str">
            <v>Latvia</v>
          </cell>
          <cell r="B111" t="str">
            <v>LVA</v>
          </cell>
          <cell r="C111">
            <v>21851.105201269649</v>
          </cell>
          <cell r="D111">
            <v>2022</v>
          </cell>
        </row>
        <row r="112">
          <cell r="A112" t="str">
            <v>Lebanon</v>
          </cell>
          <cell r="B112" t="str">
            <v>LBN</v>
          </cell>
          <cell r="C112">
            <v>4136.1465751601254</v>
          </cell>
          <cell r="D112">
            <v>2021</v>
          </cell>
        </row>
        <row r="113">
          <cell r="A113" t="str">
            <v>Lesotho</v>
          </cell>
          <cell r="B113" t="str">
            <v>LSO</v>
          </cell>
          <cell r="C113">
            <v>1107.3952979082103</v>
          </cell>
          <cell r="D113">
            <v>2022</v>
          </cell>
        </row>
        <row r="114">
          <cell r="A114" t="str">
            <v>Liberia</v>
          </cell>
          <cell r="B114" t="str">
            <v>LBR</v>
          </cell>
          <cell r="C114">
            <v>754.53287685983753</v>
          </cell>
          <cell r="D114">
            <v>2022</v>
          </cell>
        </row>
        <row r="115">
          <cell r="A115" t="str">
            <v>Libya</v>
          </cell>
          <cell r="B115" t="str">
            <v>LBY</v>
          </cell>
          <cell r="C115">
            <v>6716.0959846232827</v>
          </cell>
          <cell r="D115">
            <v>2022</v>
          </cell>
        </row>
        <row r="116">
          <cell r="A116" t="str">
            <v>Liechtenstein</v>
          </cell>
          <cell r="B116" t="str">
            <v>LIE</v>
          </cell>
          <cell r="C116">
            <v>184083.32137398407</v>
          </cell>
          <cell r="D116">
            <v>2021</v>
          </cell>
        </row>
        <row r="117">
          <cell r="A117" t="str">
            <v>Lithuania</v>
          </cell>
          <cell r="B117" t="str">
            <v>LTU</v>
          </cell>
          <cell r="C117">
            <v>24826.791037197196</v>
          </cell>
          <cell r="D117">
            <v>2022</v>
          </cell>
        </row>
        <row r="118">
          <cell r="A118" t="str">
            <v>Luxembourg</v>
          </cell>
          <cell r="B118" t="str">
            <v>LUX</v>
          </cell>
          <cell r="C118">
            <v>126426.08993432223</v>
          </cell>
          <cell r="D118">
            <v>2022</v>
          </cell>
        </row>
        <row r="119">
          <cell r="A119" t="str">
            <v>Macao SAR, China</v>
          </cell>
          <cell r="B119" t="str">
            <v>MAC</v>
          </cell>
          <cell r="C119">
            <v>31617.501899715473</v>
          </cell>
          <cell r="D119">
            <v>2022</v>
          </cell>
        </row>
        <row r="120">
          <cell r="A120" t="str">
            <v>Madagascar</v>
          </cell>
          <cell r="B120" t="str">
            <v>MDG</v>
          </cell>
          <cell r="C120">
            <v>505.0355276431232</v>
          </cell>
          <cell r="D120">
            <v>2022</v>
          </cell>
        </row>
        <row r="121">
          <cell r="A121" t="str">
            <v>Malawi</v>
          </cell>
          <cell r="B121" t="str">
            <v>MWI</v>
          </cell>
          <cell r="C121">
            <v>645.15869206718526</v>
          </cell>
          <cell r="D121">
            <v>2022</v>
          </cell>
        </row>
        <row r="122">
          <cell r="A122" t="str">
            <v>Malaysia</v>
          </cell>
          <cell r="B122" t="str">
            <v>MYS</v>
          </cell>
          <cell r="C122">
            <v>11971.927599153494</v>
          </cell>
          <cell r="D122">
            <v>2022</v>
          </cell>
        </row>
        <row r="123">
          <cell r="A123" t="str">
            <v>Maldives</v>
          </cell>
          <cell r="B123" t="str">
            <v>MDV</v>
          </cell>
          <cell r="C123">
            <v>11817.52393288032</v>
          </cell>
          <cell r="D123">
            <v>2022</v>
          </cell>
        </row>
        <row r="124">
          <cell r="A124" t="str">
            <v>Mali</v>
          </cell>
          <cell r="B124" t="str">
            <v>MLI</v>
          </cell>
          <cell r="C124">
            <v>833.29725520897205</v>
          </cell>
          <cell r="D124">
            <v>2022</v>
          </cell>
        </row>
        <row r="125">
          <cell r="A125" t="str">
            <v>Malta</v>
          </cell>
          <cell r="B125" t="str">
            <v>MLT</v>
          </cell>
          <cell r="C125">
            <v>33940.949596129089</v>
          </cell>
          <cell r="D125">
            <v>2022</v>
          </cell>
        </row>
        <row r="126">
          <cell r="A126" t="str">
            <v>Marshall Islands</v>
          </cell>
          <cell r="B126" t="str">
            <v>MHL</v>
          </cell>
          <cell r="C126">
            <v>6727.7995621737355</v>
          </cell>
          <cell r="D126">
            <v>2022</v>
          </cell>
        </row>
        <row r="127">
          <cell r="A127" t="str">
            <v>Mauritania</v>
          </cell>
          <cell r="B127" t="str">
            <v>MRT</v>
          </cell>
          <cell r="C127">
            <v>2190.7002054703435</v>
          </cell>
          <cell r="D127">
            <v>2022</v>
          </cell>
        </row>
        <row r="128">
          <cell r="A128" t="str">
            <v>Mauritius</v>
          </cell>
          <cell r="B128" t="str">
            <v>MUS</v>
          </cell>
          <cell r="C128">
            <v>10216.294744041459</v>
          </cell>
          <cell r="D128">
            <v>2022</v>
          </cell>
        </row>
        <row r="129">
          <cell r="A129" t="str">
            <v>Mexico</v>
          </cell>
          <cell r="B129" t="str">
            <v>MEX</v>
          </cell>
          <cell r="C129">
            <v>11091.305430253762</v>
          </cell>
          <cell r="D129">
            <v>2022</v>
          </cell>
        </row>
        <row r="130">
          <cell r="A130" t="str">
            <v>Micronesia, Fed. Sts.</v>
          </cell>
          <cell r="B130" t="str">
            <v>FSM</v>
          </cell>
          <cell r="C130">
            <v>3741.0577687477403</v>
          </cell>
          <cell r="D130">
            <v>2022</v>
          </cell>
        </row>
        <row r="131">
          <cell r="A131" t="str">
            <v>Moldova</v>
          </cell>
          <cell r="B131" t="str">
            <v>MDA</v>
          </cell>
          <cell r="C131">
            <v>5562.6136253466793</v>
          </cell>
          <cell r="D131">
            <v>2022</v>
          </cell>
        </row>
        <row r="132">
          <cell r="A132" t="str">
            <v>Monaco</v>
          </cell>
          <cell r="B132" t="str">
            <v>MCO</v>
          </cell>
          <cell r="C132">
            <v>234317.08481827597</v>
          </cell>
          <cell r="D132">
            <v>2021</v>
          </cell>
        </row>
        <row r="133">
          <cell r="A133" t="str">
            <v>Mongolia</v>
          </cell>
          <cell r="B133" t="str">
            <v>MNG</v>
          </cell>
          <cell r="C133">
            <v>4946.7548112572313</v>
          </cell>
          <cell r="D133">
            <v>2022</v>
          </cell>
        </row>
        <row r="134">
          <cell r="A134" t="str">
            <v>Montenegro</v>
          </cell>
          <cell r="B134" t="str">
            <v>MNE</v>
          </cell>
          <cell r="C134">
            <v>9893.5159069319652</v>
          </cell>
          <cell r="D134">
            <v>2022</v>
          </cell>
        </row>
        <row r="135">
          <cell r="A135" t="str">
            <v>Morocco</v>
          </cell>
          <cell r="B135" t="str">
            <v>MAR</v>
          </cell>
          <cell r="C135">
            <v>3527.94189453125</v>
          </cell>
          <cell r="D135">
            <v>2022</v>
          </cell>
        </row>
        <row r="136">
          <cell r="A136" t="str">
            <v>Mozambique</v>
          </cell>
          <cell r="B136" t="str">
            <v>MOZ</v>
          </cell>
          <cell r="C136">
            <v>541.45442549922916</v>
          </cell>
          <cell r="D136">
            <v>2022</v>
          </cell>
        </row>
        <row r="137">
          <cell r="A137" t="str">
            <v>Myanmar</v>
          </cell>
          <cell r="B137" t="str">
            <v>MMR</v>
          </cell>
          <cell r="C137">
            <v>1095.701789545853</v>
          </cell>
          <cell r="D137">
            <v>2022</v>
          </cell>
        </row>
        <row r="138">
          <cell r="A138" t="str">
            <v>Namibia</v>
          </cell>
          <cell r="B138" t="str">
            <v>NAM</v>
          </cell>
          <cell r="C138">
            <v>4911.3276353776118</v>
          </cell>
          <cell r="D138">
            <v>2022</v>
          </cell>
        </row>
        <row r="139">
          <cell r="A139" t="str">
            <v>Nauru</v>
          </cell>
          <cell r="B139" t="str">
            <v>NRU</v>
          </cell>
          <cell r="C139">
            <v>11913.65732903836</v>
          </cell>
          <cell r="D139">
            <v>2022</v>
          </cell>
        </row>
        <row r="140">
          <cell r="A140" t="str">
            <v>Nepal</v>
          </cell>
          <cell r="B140" t="str">
            <v>NPL</v>
          </cell>
          <cell r="C140">
            <v>1336.5460472641396</v>
          </cell>
          <cell r="D140">
            <v>2022</v>
          </cell>
        </row>
        <row r="141">
          <cell r="A141" t="str">
            <v>Netherlands</v>
          </cell>
          <cell r="B141" t="str">
            <v>NLD</v>
          </cell>
          <cell r="C141">
            <v>55985.403425570723</v>
          </cell>
          <cell r="D141">
            <v>2022</v>
          </cell>
        </row>
        <row r="142">
          <cell r="A142" t="str">
            <v>New Caledonia</v>
          </cell>
          <cell r="B142" t="str">
            <v>NCL</v>
          </cell>
          <cell r="C142">
            <v>36668.425351919053</v>
          </cell>
          <cell r="D142">
            <v>2021</v>
          </cell>
        </row>
        <row r="143">
          <cell r="A143" t="str">
            <v>New Zealand</v>
          </cell>
          <cell r="B143" t="str">
            <v>NZL</v>
          </cell>
          <cell r="C143">
            <v>48249.264015001099</v>
          </cell>
          <cell r="D143">
            <v>2022</v>
          </cell>
        </row>
        <row r="144">
          <cell r="A144" t="str">
            <v>Nicaragua</v>
          </cell>
          <cell r="B144" t="str">
            <v>NIC</v>
          </cell>
          <cell r="C144">
            <v>2255.4259860369457</v>
          </cell>
          <cell r="D144">
            <v>2022</v>
          </cell>
        </row>
        <row r="145">
          <cell r="A145" t="str">
            <v>Niger</v>
          </cell>
          <cell r="B145" t="str">
            <v>NER</v>
          </cell>
          <cell r="C145">
            <v>533.02876381951319</v>
          </cell>
          <cell r="D145">
            <v>2022</v>
          </cell>
        </row>
        <row r="146">
          <cell r="A146" t="str">
            <v>Nigeria</v>
          </cell>
          <cell r="B146" t="str">
            <v>NGA</v>
          </cell>
          <cell r="C146">
            <v>2184.4214931682764</v>
          </cell>
          <cell r="D146">
            <v>2022</v>
          </cell>
        </row>
        <row r="147">
          <cell r="A147" t="str">
            <v>North Macedonia</v>
          </cell>
          <cell r="B147" t="str">
            <v>MKD</v>
          </cell>
          <cell r="C147">
            <v>6591.4712922903027</v>
          </cell>
          <cell r="D147">
            <v>2022</v>
          </cell>
        </row>
        <row r="148">
          <cell r="A148" t="str">
            <v>Northern Mariana Islands</v>
          </cell>
          <cell r="B148" t="str">
            <v>MNP</v>
          </cell>
          <cell r="C148">
            <v>17302.922136850386</v>
          </cell>
          <cell r="D148">
            <v>2020</v>
          </cell>
        </row>
        <row r="149">
          <cell r="A149" t="str">
            <v>Norway</v>
          </cell>
          <cell r="B149" t="str">
            <v>NOR</v>
          </cell>
          <cell r="C149">
            <v>106148.77862771801</v>
          </cell>
          <cell r="D149">
            <v>2022</v>
          </cell>
        </row>
        <row r="150">
          <cell r="A150" t="str">
            <v>Oman</v>
          </cell>
          <cell r="B150" t="str">
            <v>OMN</v>
          </cell>
          <cell r="C150">
            <v>25056.794860837828</v>
          </cell>
          <cell r="D150">
            <v>2022</v>
          </cell>
        </row>
        <row r="151">
          <cell r="A151" t="str">
            <v>Pakistan</v>
          </cell>
          <cell r="B151" t="str">
            <v>PAK</v>
          </cell>
          <cell r="C151">
            <v>1596.662661492363</v>
          </cell>
          <cell r="D151">
            <v>2022</v>
          </cell>
        </row>
        <row r="152">
          <cell r="A152" t="str">
            <v>Palau</v>
          </cell>
          <cell r="B152" t="str">
            <v>PLW</v>
          </cell>
          <cell r="C152">
            <v>12083.888149134487</v>
          </cell>
          <cell r="D152">
            <v>2021</v>
          </cell>
        </row>
        <row r="153">
          <cell r="A153" t="str">
            <v>Panama</v>
          </cell>
          <cell r="B153" t="str">
            <v>PAN</v>
          </cell>
          <cell r="C153">
            <v>17357.628629398481</v>
          </cell>
          <cell r="D153">
            <v>2022</v>
          </cell>
        </row>
        <row r="154">
          <cell r="A154" t="str">
            <v>Papua New Guinea</v>
          </cell>
          <cell r="B154" t="str">
            <v>PNG</v>
          </cell>
          <cell r="C154">
            <v>3020.2696458016435</v>
          </cell>
          <cell r="D154">
            <v>2022</v>
          </cell>
        </row>
        <row r="155">
          <cell r="A155" t="str">
            <v>Paraguay</v>
          </cell>
          <cell r="B155" t="str">
            <v>PRY</v>
          </cell>
          <cell r="C155">
            <v>6153.0556767910284</v>
          </cell>
          <cell r="D155">
            <v>2022</v>
          </cell>
        </row>
        <row r="156">
          <cell r="A156" t="str">
            <v>Peru</v>
          </cell>
          <cell r="B156" t="str">
            <v>PER</v>
          </cell>
          <cell r="C156">
            <v>7125.8292350929005</v>
          </cell>
          <cell r="D156">
            <v>2022</v>
          </cell>
        </row>
        <row r="157">
          <cell r="A157" t="str">
            <v>Philippines</v>
          </cell>
          <cell r="B157" t="str">
            <v>PHL</v>
          </cell>
          <cell r="C157">
            <v>3498.509815982527</v>
          </cell>
          <cell r="D157">
            <v>2022</v>
          </cell>
        </row>
        <row r="158">
          <cell r="A158" t="str">
            <v>Poland</v>
          </cell>
          <cell r="B158" t="str">
            <v>POL</v>
          </cell>
          <cell r="C158">
            <v>18321.280889953254</v>
          </cell>
          <cell r="D158">
            <v>2022</v>
          </cell>
        </row>
        <row r="159">
          <cell r="A159" t="str">
            <v>Portugal</v>
          </cell>
          <cell r="B159" t="str">
            <v>PRT</v>
          </cell>
          <cell r="C159">
            <v>24274.516582307744</v>
          </cell>
          <cell r="D159">
            <v>2022</v>
          </cell>
        </row>
        <row r="160">
          <cell r="A160" t="str">
            <v>Puerto Rico</v>
          </cell>
          <cell r="B160" t="str">
            <v>PRI</v>
          </cell>
          <cell r="C160">
            <v>35208.637188841356</v>
          </cell>
          <cell r="D160">
            <v>2022</v>
          </cell>
        </row>
        <row r="161">
          <cell r="A161" t="str">
            <v>Qatar</v>
          </cell>
          <cell r="B161" t="str">
            <v>QAT</v>
          </cell>
          <cell r="C161">
            <v>88046.320415589085</v>
          </cell>
          <cell r="D161">
            <v>2022</v>
          </cell>
        </row>
        <row r="162">
          <cell r="A162" t="str">
            <v>Romania</v>
          </cell>
          <cell r="B162" t="str">
            <v>ROU</v>
          </cell>
          <cell r="C162">
            <v>15892.118525698826</v>
          </cell>
          <cell r="D162">
            <v>2022</v>
          </cell>
        </row>
        <row r="163">
          <cell r="A163" t="str">
            <v>Russian Federation</v>
          </cell>
          <cell r="B163" t="str">
            <v>RUS</v>
          </cell>
          <cell r="C163">
            <v>15345.0966796875</v>
          </cell>
          <cell r="D163">
            <v>2022</v>
          </cell>
        </row>
        <row r="164">
          <cell r="A164" t="str">
            <v>Rwanda</v>
          </cell>
          <cell r="B164" t="str">
            <v>RWA</v>
          </cell>
          <cell r="C164">
            <v>966.32711011257129</v>
          </cell>
          <cell r="D164">
            <v>2022</v>
          </cell>
        </row>
        <row r="165">
          <cell r="A165" t="str">
            <v>Samoa</v>
          </cell>
          <cell r="B165" t="str">
            <v>WSM</v>
          </cell>
          <cell r="C165">
            <v>3743.2056792921917</v>
          </cell>
          <cell r="D165">
            <v>2022</v>
          </cell>
        </row>
        <row r="166">
          <cell r="A166" t="str">
            <v>San Marino</v>
          </cell>
          <cell r="B166" t="str">
            <v>SMR</v>
          </cell>
          <cell r="C166">
            <v>54982.451715714247</v>
          </cell>
          <cell r="D166">
            <v>2021</v>
          </cell>
        </row>
        <row r="167">
          <cell r="A167" t="str">
            <v>Sao Tome and Principe</v>
          </cell>
          <cell r="B167" t="str">
            <v>STP</v>
          </cell>
          <cell r="C167">
            <v>2404.2586931448427</v>
          </cell>
          <cell r="D167">
            <v>2022</v>
          </cell>
        </row>
        <row r="168">
          <cell r="A168" t="str">
            <v>Saudi Arabia</v>
          </cell>
          <cell r="B168" t="str">
            <v>SAU</v>
          </cell>
          <cell r="C168">
            <v>30436.278303402527</v>
          </cell>
          <cell r="D168">
            <v>2022</v>
          </cell>
        </row>
        <row r="169">
          <cell r="A169" t="str">
            <v>Senegal</v>
          </cell>
          <cell r="B169" t="str">
            <v>SEN</v>
          </cell>
          <cell r="C169">
            <v>1598.7359905307783</v>
          </cell>
          <cell r="D169">
            <v>2022</v>
          </cell>
        </row>
        <row r="170">
          <cell r="A170" t="str">
            <v>Serbia</v>
          </cell>
          <cell r="B170" t="str">
            <v>SRB</v>
          </cell>
          <cell r="C170">
            <v>9393.6289062991091</v>
          </cell>
          <cell r="D170">
            <v>2022</v>
          </cell>
        </row>
        <row r="171">
          <cell r="A171" t="str">
            <v>Seychelles</v>
          </cell>
          <cell r="B171" t="str">
            <v>SYC</v>
          </cell>
          <cell r="C171">
            <v>15874.540067510588</v>
          </cell>
          <cell r="D171">
            <v>2022</v>
          </cell>
        </row>
        <row r="172">
          <cell r="A172" t="str">
            <v>Sierra Leone</v>
          </cell>
          <cell r="B172" t="str">
            <v>SLE</v>
          </cell>
          <cell r="C172">
            <v>461.36113829425818</v>
          </cell>
          <cell r="D172">
            <v>2022</v>
          </cell>
        </row>
        <row r="173">
          <cell r="A173" t="str">
            <v>Singapore</v>
          </cell>
          <cell r="B173" t="str">
            <v>SGP</v>
          </cell>
          <cell r="C173">
            <v>82807.649083476412</v>
          </cell>
          <cell r="D173">
            <v>2022</v>
          </cell>
        </row>
        <row r="174">
          <cell r="A174" t="str">
            <v>Sint Maarten (Dutch part)</v>
          </cell>
          <cell r="B174" t="str">
            <v>SXM</v>
          </cell>
          <cell r="C174">
            <v>36220.338007560807</v>
          </cell>
          <cell r="D174">
            <v>2022</v>
          </cell>
        </row>
        <row r="175">
          <cell r="A175" t="str">
            <v>Slovak Republic</v>
          </cell>
          <cell r="B175" t="str">
            <v>SVK</v>
          </cell>
          <cell r="C175">
            <v>21258.114135465545</v>
          </cell>
          <cell r="D175">
            <v>2022</v>
          </cell>
        </row>
        <row r="176">
          <cell r="A176" t="str">
            <v>Slovenia</v>
          </cell>
          <cell r="B176" t="str">
            <v>SVN</v>
          </cell>
          <cell r="C176">
            <v>29457.402844390028</v>
          </cell>
          <cell r="D176">
            <v>2022</v>
          </cell>
        </row>
        <row r="177">
          <cell r="A177" t="str">
            <v>Solomon Islands</v>
          </cell>
          <cell r="B177" t="str">
            <v>SLB</v>
          </cell>
          <cell r="C177">
            <v>2203.1896595810217</v>
          </cell>
          <cell r="D177">
            <v>2022</v>
          </cell>
        </row>
        <row r="178">
          <cell r="A178" t="str">
            <v>Somalia</v>
          </cell>
          <cell r="B178" t="str">
            <v>SOM</v>
          </cell>
          <cell r="C178">
            <v>461.77585000515148</v>
          </cell>
          <cell r="D178">
            <v>2022</v>
          </cell>
        </row>
        <row r="179">
          <cell r="A179" t="str">
            <v>South Africa</v>
          </cell>
          <cell r="B179" t="str">
            <v>ZAF</v>
          </cell>
          <cell r="C179">
            <v>6776.4800774293171</v>
          </cell>
          <cell r="D179">
            <v>2022</v>
          </cell>
        </row>
        <row r="180">
          <cell r="A180" t="str">
            <v>South Sudan</v>
          </cell>
          <cell r="B180" t="str">
            <v>SSD</v>
          </cell>
          <cell r="C180">
            <v>1071.7777647554512</v>
          </cell>
          <cell r="D180">
            <v>2015</v>
          </cell>
        </row>
        <row r="181">
          <cell r="A181" t="str">
            <v>Spain</v>
          </cell>
          <cell r="B181" t="str">
            <v>ESP</v>
          </cell>
          <cell r="C181">
            <v>29350.168521448082</v>
          </cell>
          <cell r="D181">
            <v>2022</v>
          </cell>
        </row>
        <row r="182">
          <cell r="A182" t="str">
            <v>Sri Lanka</v>
          </cell>
          <cell r="B182" t="str">
            <v>LKA</v>
          </cell>
          <cell r="C182">
            <v>3354.383407575649</v>
          </cell>
          <cell r="D182">
            <v>2022</v>
          </cell>
        </row>
        <row r="183">
          <cell r="A183" t="str">
            <v>St. Kitts and Nevis</v>
          </cell>
          <cell r="B183" t="str">
            <v>KNA</v>
          </cell>
          <cell r="C183">
            <v>20176.747576625872</v>
          </cell>
          <cell r="D183">
            <v>2022</v>
          </cell>
        </row>
        <row r="184">
          <cell r="A184" t="str">
            <v>St. Lucia</v>
          </cell>
          <cell r="B184" t="str">
            <v>LCA</v>
          </cell>
          <cell r="C184">
            <v>11481.496719925026</v>
          </cell>
          <cell r="D184">
            <v>2022</v>
          </cell>
        </row>
        <row r="185">
          <cell r="A185" t="str">
            <v>St. Martin (French part)</v>
          </cell>
          <cell r="B185" t="str">
            <v>MAF</v>
          </cell>
          <cell r="C185">
            <v>21920.018045821806</v>
          </cell>
          <cell r="D185">
            <v>2014</v>
          </cell>
        </row>
        <row r="186">
          <cell r="A186" t="str">
            <v>St. Vincent and the Grenadines</v>
          </cell>
          <cell r="B186" t="str">
            <v>VCT</v>
          </cell>
          <cell r="C186">
            <v>9125.3174965018825</v>
          </cell>
          <cell r="D186">
            <v>2022</v>
          </cell>
        </row>
        <row r="187">
          <cell r="A187" t="str">
            <v>Sudan</v>
          </cell>
          <cell r="B187" t="str">
            <v>SDN</v>
          </cell>
          <cell r="C187">
            <v>1102.146484375</v>
          </cell>
          <cell r="D187">
            <v>2022</v>
          </cell>
        </row>
        <row r="188">
          <cell r="A188" t="str">
            <v>Suriname</v>
          </cell>
          <cell r="B188" t="str">
            <v>SUR</v>
          </cell>
          <cell r="C188">
            <v>5858.2860595119018</v>
          </cell>
          <cell r="D188">
            <v>2022</v>
          </cell>
        </row>
        <row r="189">
          <cell r="A189" t="str">
            <v>Sweden</v>
          </cell>
          <cell r="B189" t="str">
            <v>SWE</v>
          </cell>
          <cell r="C189">
            <v>55873.220810897663</v>
          </cell>
          <cell r="D189">
            <v>2022</v>
          </cell>
        </row>
        <row r="190">
          <cell r="A190" t="str">
            <v>Switzerland</v>
          </cell>
          <cell r="B190" t="str">
            <v>CHE</v>
          </cell>
          <cell r="C190">
            <v>92101.469741438224</v>
          </cell>
          <cell r="D190">
            <v>2022</v>
          </cell>
        </row>
        <row r="191">
          <cell r="A191" t="str">
            <v>Syrian Arab Republic</v>
          </cell>
          <cell r="B191" t="str">
            <v>SYR</v>
          </cell>
          <cell r="C191">
            <v>537.21136142455202</v>
          </cell>
          <cell r="D191">
            <v>2020</v>
          </cell>
        </row>
        <row r="192">
          <cell r="A192" t="str">
            <v>Tajikistan</v>
          </cell>
          <cell r="B192" t="str">
            <v>TJK</v>
          </cell>
          <cell r="C192">
            <v>1054.1894835881769</v>
          </cell>
          <cell r="D192">
            <v>2022</v>
          </cell>
        </row>
        <row r="193">
          <cell r="A193" t="str">
            <v>Tanzania</v>
          </cell>
          <cell r="B193" t="str">
            <v>TZA</v>
          </cell>
          <cell r="C193">
            <v>1192.40380859375</v>
          </cell>
          <cell r="D193">
            <v>2022</v>
          </cell>
        </row>
        <row r="194">
          <cell r="A194" t="str">
            <v>Thailand</v>
          </cell>
          <cell r="B194" t="str">
            <v>THA</v>
          </cell>
          <cell r="C194">
            <v>6908.8021192954266</v>
          </cell>
          <cell r="D194">
            <v>2022</v>
          </cell>
        </row>
        <row r="195">
          <cell r="A195" t="str">
            <v>Timor-Leste</v>
          </cell>
          <cell r="B195" t="str">
            <v>TLS</v>
          </cell>
          <cell r="C195">
            <v>2358.4090544008036</v>
          </cell>
          <cell r="D195">
            <v>2022</v>
          </cell>
        </row>
        <row r="196">
          <cell r="A196" t="str">
            <v>Togo</v>
          </cell>
          <cell r="B196" t="str">
            <v>TGO</v>
          </cell>
          <cell r="C196">
            <v>918.37675579348138</v>
          </cell>
          <cell r="D196">
            <v>2022</v>
          </cell>
        </row>
        <row r="197">
          <cell r="A197" t="str">
            <v>Tonga</v>
          </cell>
          <cell r="B197" t="str">
            <v>TON</v>
          </cell>
          <cell r="C197">
            <v>4425.9705910742014</v>
          </cell>
          <cell r="D197">
            <v>2021</v>
          </cell>
        </row>
        <row r="198">
          <cell r="A198" t="str">
            <v>Trinidad and Tobago</v>
          </cell>
          <cell r="B198" t="str">
            <v>TTO</v>
          </cell>
          <cell r="C198">
            <v>18222.26032522177</v>
          </cell>
          <cell r="D198">
            <v>2022</v>
          </cell>
        </row>
        <row r="199">
          <cell r="A199" t="str">
            <v>Tunisia</v>
          </cell>
          <cell r="B199" t="str">
            <v>TUN</v>
          </cell>
          <cell r="C199">
            <v>3776.6677793401486</v>
          </cell>
          <cell r="D199">
            <v>2022</v>
          </cell>
        </row>
        <row r="200">
          <cell r="A200" t="str">
            <v>Turkiye</v>
          </cell>
          <cell r="B200" t="str">
            <v>TUR</v>
          </cell>
          <cell r="C200">
            <v>10616.061044813336</v>
          </cell>
          <cell r="D200">
            <v>2022</v>
          </cell>
        </row>
        <row r="201">
          <cell r="A201" t="str">
            <v>Turkmenistan</v>
          </cell>
          <cell r="B201" t="str">
            <v>TKM</v>
          </cell>
          <cell r="C201">
            <v>7297.1800421940716</v>
          </cell>
          <cell r="D201">
            <v>2020</v>
          </cell>
        </row>
        <row r="202">
          <cell r="A202" t="str">
            <v>Turks and Caicos Islands</v>
          </cell>
          <cell r="B202" t="str">
            <v>TCA</v>
          </cell>
          <cell r="C202">
            <v>24917.595805526988</v>
          </cell>
          <cell r="D202">
            <v>2022</v>
          </cell>
        </row>
        <row r="203">
          <cell r="A203" t="str">
            <v>Tuvalu</v>
          </cell>
          <cell r="B203" t="str">
            <v>TUV</v>
          </cell>
          <cell r="C203">
            <v>5334.9886049154302</v>
          </cell>
          <cell r="D203">
            <v>2022</v>
          </cell>
        </row>
        <row r="204">
          <cell r="A204" t="str">
            <v>Uganda</v>
          </cell>
          <cell r="B204" t="str">
            <v>UGA</v>
          </cell>
          <cell r="C204">
            <v>964.22438522443088</v>
          </cell>
          <cell r="D204">
            <v>2022</v>
          </cell>
        </row>
        <row r="205">
          <cell r="A205" t="str">
            <v>Ukraine</v>
          </cell>
          <cell r="B205" t="str">
            <v>UKR</v>
          </cell>
          <cell r="C205">
            <v>4533.9755859375</v>
          </cell>
          <cell r="D205">
            <v>2022</v>
          </cell>
        </row>
        <row r="206">
          <cell r="A206" t="str">
            <v>United Arab Emirates</v>
          </cell>
          <cell r="B206" t="str">
            <v>ARE</v>
          </cell>
          <cell r="C206">
            <v>53757.863250830771</v>
          </cell>
          <cell r="D206">
            <v>2022</v>
          </cell>
        </row>
        <row r="207">
          <cell r="A207" t="str">
            <v>United Kingdom</v>
          </cell>
          <cell r="B207" t="str">
            <v>GBR</v>
          </cell>
          <cell r="C207">
            <v>45850.426122262899</v>
          </cell>
          <cell r="D207">
            <v>2022</v>
          </cell>
        </row>
        <row r="208">
          <cell r="A208" t="str">
            <v>United States</v>
          </cell>
          <cell r="B208" t="str">
            <v>USA</v>
          </cell>
          <cell r="C208">
            <v>76398.591742205361</v>
          </cell>
          <cell r="D208">
            <v>2022</v>
          </cell>
        </row>
        <row r="209">
          <cell r="A209" t="str">
            <v>Uruguay</v>
          </cell>
          <cell r="B209" t="str">
            <v>URY</v>
          </cell>
          <cell r="C209">
            <v>20795.042353555345</v>
          </cell>
          <cell r="D209">
            <v>2022</v>
          </cell>
        </row>
        <row r="210">
          <cell r="A210" t="str">
            <v>Uzbekistan</v>
          </cell>
          <cell r="B210" t="str">
            <v>UZB</v>
          </cell>
          <cell r="C210">
            <v>2255.1511548936405</v>
          </cell>
          <cell r="D210">
            <v>2022</v>
          </cell>
        </row>
        <row r="211">
          <cell r="A211" t="str">
            <v>Vanuatu</v>
          </cell>
          <cell r="B211" t="str">
            <v>VUT</v>
          </cell>
          <cell r="C211">
            <v>3010.2921728615911</v>
          </cell>
          <cell r="D211">
            <v>2022</v>
          </cell>
        </row>
        <row r="212">
          <cell r="A212" t="str">
            <v>Venezuela, RB</v>
          </cell>
          <cell r="B212" t="str">
            <v>VEN</v>
          </cell>
          <cell r="C212">
            <v>15975.729375336146</v>
          </cell>
          <cell r="D212">
            <v>2014</v>
          </cell>
        </row>
        <row r="213">
          <cell r="A213" t="str">
            <v>Vietnam</v>
          </cell>
          <cell r="B213" t="str">
            <v>VNM</v>
          </cell>
          <cell r="C213">
            <v>4163.5143004092988</v>
          </cell>
          <cell r="D213">
            <v>2022</v>
          </cell>
        </row>
        <row r="214">
          <cell r="A214" t="str">
            <v>Virgin Islands (U.S.)</v>
          </cell>
          <cell r="B214" t="str">
            <v>VIR</v>
          </cell>
          <cell r="C214">
            <v>39552.168595352341</v>
          </cell>
          <cell r="D214">
            <v>2020</v>
          </cell>
        </row>
        <row r="215">
          <cell r="A215" t="str">
            <v>West Bank and Gaza</v>
          </cell>
          <cell r="B215" t="str">
            <v>PSE</v>
          </cell>
          <cell r="C215">
            <v>3789.3279657515291</v>
          </cell>
          <cell r="D215">
            <v>2022</v>
          </cell>
        </row>
        <row r="216">
          <cell r="A216" t="str">
            <v>Yemen, Rep.</v>
          </cell>
          <cell r="B216" t="str">
            <v>YEM</v>
          </cell>
          <cell r="C216">
            <v>701.71487776794754</v>
          </cell>
          <cell r="D216">
            <v>2018</v>
          </cell>
        </row>
        <row r="217">
          <cell r="A217" t="str">
            <v>Zambia</v>
          </cell>
          <cell r="B217" t="str">
            <v>ZMB</v>
          </cell>
          <cell r="C217">
            <v>1487.9077643102462</v>
          </cell>
          <cell r="D217">
            <v>2022</v>
          </cell>
        </row>
        <row r="218">
          <cell r="A218" t="str">
            <v>Zimbabwe</v>
          </cell>
          <cell r="B218" t="str">
            <v>ZWE</v>
          </cell>
          <cell r="C218">
            <v>1266.9960306903215</v>
          </cell>
          <cell r="D218">
            <v>2022</v>
          </cell>
        </row>
        <row r="219">
          <cell r="A219" t="str">
            <v>Africa Eastern and Southern</v>
          </cell>
          <cell r="B219" t="str">
            <v>AFE</v>
          </cell>
          <cell r="C219">
            <v>1622.3917195940553</v>
          </cell>
          <cell r="D219">
            <v>2022</v>
          </cell>
        </row>
        <row r="220">
          <cell r="A220" t="str">
            <v>Africa Western and Central</v>
          </cell>
          <cell r="B220" t="str">
            <v>AFW</v>
          </cell>
          <cell r="C220">
            <v>1790.3488003397943</v>
          </cell>
          <cell r="D220">
            <v>2022</v>
          </cell>
        </row>
        <row r="221">
          <cell r="A221" t="str">
            <v>Arab World</v>
          </cell>
          <cell r="B221" t="str">
            <v>ARB</v>
          </cell>
          <cell r="C221">
            <v>7655.8484019788739</v>
          </cell>
          <cell r="D221">
            <v>2022</v>
          </cell>
        </row>
        <row r="222">
          <cell r="A222" t="str">
            <v>Caribbean small states</v>
          </cell>
          <cell r="B222" t="str">
            <v>CSS</v>
          </cell>
          <cell r="C222">
            <v>12382.375376086291</v>
          </cell>
          <cell r="D222">
            <v>2022</v>
          </cell>
        </row>
        <row r="223">
          <cell r="A223" t="str">
            <v>Central Europe and the Baltics</v>
          </cell>
          <cell r="B223" t="str">
            <v>CEB</v>
          </cell>
          <cell r="C223">
            <v>19337.88903107385</v>
          </cell>
          <cell r="D223">
            <v>2022</v>
          </cell>
        </row>
        <row r="224">
          <cell r="A224" t="str">
            <v>Early-demographic dividend</v>
          </cell>
          <cell r="B224" t="str">
            <v>EAR</v>
          </cell>
          <cell r="C224">
            <v>4069.1760121890611</v>
          </cell>
          <cell r="D224">
            <v>2022</v>
          </cell>
        </row>
        <row r="225">
          <cell r="A225" t="str">
            <v>East Asia &amp; Pacific</v>
          </cell>
          <cell r="B225" t="str">
            <v>EAS</v>
          </cell>
          <cell r="C225">
            <v>12906.694013544975</v>
          </cell>
          <cell r="D225">
            <v>2022</v>
          </cell>
        </row>
        <row r="226">
          <cell r="A226" t="str">
            <v>East Asia &amp; Pacific (excluding high income)</v>
          </cell>
          <cell r="B226" t="str">
            <v>EAP</v>
          </cell>
          <cell r="C226">
            <v>9952.1881212320204</v>
          </cell>
          <cell r="D226">
            <v>2022</v>
          </cell>
        </row>
        <row r="227">
          <cell r="A227" t="str">
            <v>East Asia &amp; Pacific (IDA &amp; IBRD countries)</v>
          </cell>
          <cell r="B227" t="str">
            <v>TEA</v>
          </cell>
          <cell r="C227">
            <v>10062.922441206118</v>
          </cell>
          <cell r="D227">
            <v>2022</v>
          </cell>
        </row>
        <row r="228">
          <cell r="A228" t="str">
            <v>Euro area</v>
          </cell>
          <cell r="B228" t="str">
            <v>EMU</v>
          </cell>
          <cell r="C228">
            <v>40755.047375967646</v>
          </cell>
          <cell r="D228">
            <v>2022</v>
          </cell>
        </row>
        <row r="229">
          <cell r="A229" t="str">
            <v>Europe &amp; Central Asia</v>
          </cell>
          <cell r="B229" t="str">
            <v>ECS</v>
          </cell>
          <cell r="C229">
            <v>27363.874640103986</v>
          </cell>
          <cell r="D229">
            <v>2022</v>
          </cell>
        </row>
        <row r="230">
          <cell r="A230" t="str">
            <v>Europe &amp; Central Asia (excluding high income)</v>
          </cell>
          <cell r="B230" t="str">
            <v>ECA</v>
          </cell>
          <cell r="C230">
            <v>10376.78024809684</v>
          </cell>
          <cell r="D230">
            <v>2022</v>
          </cell>
        </row>
        <row r="231">
          <cell r="A231" t="str">
            <v>Europe &amp; Central Asia (IDA &amp; IBRD countries)</v>
          </cell>
          <cell r="B231" t="str">
            <v>TEC</v>
          </cell>
          <cell r="C231">
            <v>11324.510674423907</v>
          </cell>
          <cell r="D231">
            <v>2022</v>
          </cell>
        </row>
        <row r="232">
          <cell r="A232" t="str">
            <v>European Union</v>
          </cell>
          <cell r="B232" t="str">
            <v>EUU</v>
          </cell>
          <cell r="C232">
            <v>37149.608591760523</v>
          </cell>
          <cell r="D232">
            <v>2022</v>
          </cell>
        </row>
        <row r="233">
          <cell r="A233" t="str">
            <v>Fragile and conflict affected situations</v>
          </cell>
          <cell r="B233" t="str">
            <v>FCS</v>
          </cell>
          <cell r="C233">
            <v>1857.0115996375855</v>
          </cell>
          <cell r="D233">
            <v>2022</v>
          </cell>
        </row>
        <row r="234">
          <cell r="A234" t="str">
            <v>Heavily indebted poor countries (HIPC)</v>
          </cell>
          <cell r="B234" t="str">
            <v>HPC</v>
          </cell>
          <cell r="C234">
            <v>1097.0516591684993</v>
          </cell>
          <cell r="D234">
            <v>2022</v>
          </cell>
        </row>
        <row r="235">
          <cell r="A235" t="str">
            <v>High income</v>
          </cell>
          <cell r="B235" t="str">
            <v>HIC</v>
          </cell>
          <cell r="C235">
            <v>49430.32936457343</v>
          </cell>
          <cell r="D235">
            <v>2022</v>
          </cell>
        </row>
        <row r="236">
          <cell r="A236" t="str">
            <v>IBRD only</v>
          </cell>
          <cell r="B236" t="str">
            <v>IBD</v>
          </cell>
          <cell r="C236">
            <v>7658.3208869701239</v>
          </cell>
          <cell r="D236">
            <v>2022</v>
          </cell>
        </row>
        <row r="237">
          <cell r="A237" t="str">
            <v>IDA &amp; IBRD total</v>
          </cell>
          <cell r="B237" t="str">
            <v>IBT</v>
          </cell>
          <cell r="C237">
            <v>5988.5727969599584</v>
          </cell>
          <cell r="D237">
            <v>2022</v>
          </cell>
        </row>
        <row r="238">
          <cell r="A238" t="str">
            <v>IDA blend</v>
          </cell>
          <cell r="B238" t="str">
            <v>IDB</v>
          </cell>
          <cell r="C238">
            <v>1930.6128185804232</v>
          </cell>
          <cell r="D238">
            <v>2022</v>
          </cell>
        </row>
        <row r="239">
          <cell r="A239" t="str">
            <v>IDA only</v>
          </cell>
          <cell r="B239" t="str">
            <v>IDX</v>
          </cell>
          <cell r="C239">
            <v>1330.8545441217989</v>
          </cell>
          <cell r="D239">
            <v>2022</v>
          </cell>
        </row>
        <row r="240">
          <cell r="A240" t="str">
            <v>IDA total</v>
          </cell>
          <cell r="B240" t="str">
            <v>IDA</v>
          </cell>
          <cell r="C240">
            <v>1528.9727987132969</v>
          </cell>
          <cell r="D240">
            <v>2022</v>
          </cell>
        </row>
        <row r="241">
          <cell r="A241" t="str">
            <v>Late-demographic dividend</v>
          </cell>
          <cell r="B241" t="str">
            <v>LTE</v>
          </cell>
          <cell r="C241">
            <v>12074.477023009607</v>
          </cell>
          <cell r="D241">
            <v>2022</v>
          </cell>
        </row>
        <row r="242">
          <cell r="A242" t="str">
            <v>Latin America &amp; Caribbean</v>
          </cell>
          <cell r="B242" t="str">
            <v>LCN</v>
          </cell>
          <cell r="C242">
            <v>9474.4676876465674</v>
          </cell>
          <cell r="D242">
            <v>2022</v>
          </cell>
        </row>
        <row r="243">
          <cell r="A243" t="str">
            <v>Latin America &amp; Caribbean (excluding high income)</v>
          </cell>
          <cell r="B243" t="str">
            <v>LAC</v>
          </cell>
          <cell r="C243">
            <v>8884.6827348144434</v>
          </cell>
          <cell r="D243">
            <v>2022</v>
          </cell>
        </row>
        <row r="244">
          <cell r="A244" t="str">
            <v>Latin America &amp; the Caribbean (IDA &amp; IBRD countries)</v>
          </cell>
          <cell r="B244" t="str">
            <v>TLA</v>
          </cell>
          <cell r="C244">
            <v>9237.9037486527577</v>
          </cell>
          <cell r="D244">
            <v>2022</v>
          </cell>
        </row>
        <row r="245">
          <cell r="A245" t="str">
            <v>Least developed countries: UN classification</v>
          </cell>
          <cell r="B245" t="str">
            <v>LDC</v>
          </cell>
          <cell r="C245">
            <v>1259.1412004262079</v>
          </cell>
          <cell r="D245">
            <v>2022</v>
          </cell>
        </row>
        <row r="246">
          <cell r="A246" t="str">
            <v>Low &amp; middle income</v>
          </cell>
          <cell r="B246" t="str">
            <v>LMY</v>
          </cell>
          <cell r="C246">
            <v>5793.343948750753</v>
          </cell>
          <cell r="D246">
            <v>2022</v>
          </cell>
        </row>
        <row r="247">
          <cell r="A247" t="str">
            <v>Low income</v>
          </cell>
          <cell r="B247" t="str">
            <v>LIC</v>
          </cell>
          <cell r="C247">
            <v>741.24436332225071</v>
          </cell>
          <cell r="D247">
            <v>2022</v>
          </cell>
        </row>
        <row r="248">
          <cell r="A248" t="str">
            <v>Lower middle income</v>
          </cell>
          <cell r="B248" t="str">
            <v>LMC</v>
          </cell>
          <cell r="C248">
            <v>2542.1999380819811</v>
          </cell>
          <cell r="D248">
            <v>2022</v>
          </cell>
        </row>
        <row r="249">
          <cell r="A249" t="str">
            <v>Middle East &amp; North Africa</v>
          </cell>
          <cell r="B249" t="str">
            <v>MEA</v>
          </cell>
          <cell r="C249">
            <v>8949.396778994389</v>
          </cell>
          <cell r="D249">
            <v>2022</v>
          </cell>
        </row>
        <row r="250">
          <cell r="A250" t="str">
            <v>Middle East &amp; North Africa (excluding high income)</v>
          </cell>
          <cell r="B250" t="str">
            <v>MNA</v>
          </cell>
          <cell r="C250">
            <v>3952.1113912273827</v>
          </cell>
          <cell r="D250">
            <v>2022</v>
          </cell>
        </row>
        <row r="251">
          <cell r="A251" t="str">
            <v>Middle East &amp; North Africa (IDA &amp; IBRD countries)</v>
          </cell>
          <cell r="B251" t="str">
            <v>TMN</v>
          </cell>
          <cell r="C251">
            <v>3954.0940407247799</v>
          </cell>
          <cell r="D251">
            <v>2022</v>
          </cell>
        </row>
        <row r="252">
          <cell r="A252" t="str">
            <v>Middle income</v>
          </cell>
          <cell r="B252" t="str">
            <v>MIC</v>
          </cell>
          <cell r="C252">
            <v>6388.1581692579275</v>
          </cell>
          <cell r="D252">
            <v>2022</v>
          </cell>
        </row>
        <row r="253">
          <cell r="A253" t="str">
            <v>North America</v>
          </cell>
          <cell r="B253" t="str">
            <v>NAC</v>
          </cell>
          <cell r="C253">
            <v>74164.653020583064</v>
          </cell>
          <cell r="D253">
            <v>2022</v>
          </cell>
        </row>
        <row r="254">
          <cell r="A254" t="str">
            <v>Not classified</v>
          </cell>
          <cell r="B254" t="str">
            <v>INX</v>
          </cell>
          <cell r="C254" t="str">
            <v/>
          </cell>
          <cell r="D254" t="str">
            <v/>
          </cell>
        </row>
        <row r="255">
          <cell r="A255" t="str">
            <v>OECD members</v>
          </cell>
          <cell r="B255" t="str">
            <v>OED</v>
          </cell>
          <cell r="C255">
            <v>43260.702701159935</v>
          </cell>
          <cell r="D255">
            <v>2022</v>
          </cell>
        </row>
        <row r="256">
          <cell r="A256" t="str">
            <v>Other small states</v>
          </cell>
          <cell r="B256" t="str">
            <v>OSS</v>
          </cell>
          <cell r="C256">
            <v>15990.647363493639</v>
          </cell>
          <cell r="D256">
            <v>2022</v>
          </cell>
        </row>
        <row r="257">
          <cell r="A257" t="str">
            <v>Pacific island small states</v>
          </cell>
          <cell r="B257" t="str">
            <v>PSS</v>
          </cell>
          <cell r="C257">
            <v>3874.9341780328059</v>
          </cell>
          <cell r="D257">
            <v>2022</v>
          </cell>
        </row>
        <row r="258">
          <cell r="A258" t="str">
            <v>Post-demographic dividend</v>
          </cell>
          <cell r="B258" t="str">
            <v>PST</v>
          </cell>
          <cell r="C258">
            <v>50307.66936282823</v>
          </cell>
          <cell r="D258">
            <v>2022</v>
          </cell>
        </row>
        <row r="259">
          <cell r="A259" t="str">
            <v>Pre-demographic dividend</v>
          </cell>
          <cell r="B259" t="str">
            <v>PRE</v>
          </cell>
          <cell r="C259">
            <v>1553.2805119340549</v>
          </cell>
          <cell r="D259">
            <v>2022</v>
          </cell>
        </row>
        <row r="260">
          <cell r="A260" t="str">
            <v>Small states</v>
          </cell>
          <cell r="B260" t="str">
            <v>SST</v>
          </cell>
          <cell r="C260">
            <v>14626.50570556162</v>
          </cell>
          <cell r="D260">
            <v>2022</v>
          </cell>
        </row>
        <row r="261">
          <cell r="A261" t="str">
            <v>South Asia</v>
          </cell>
          <cell r="B261" t="str">
            <v>SAS</v>
          </cell>
          <cell r="C261">
            <v>2272.4547387962039</v>
          </cell>
          <cell r="D261">
            <v>2022</v>
          </cell>
        </row>
        <row r="262">
          <cell r="A262" t="str">
            <v>South Asia (IDA &amp; IBRD)</v>
          </cell>
          <cell r="B262" t="str">
            <v>TSA</v>
          </cell>
          <cell r="C262">
            <v>2272.4547387962039</v>
          </cell>
          <cell r="D262">
            <v>2022</v>
          </cell>
        </row>
        <row r="263">
          <cell r="A263" t="str">
            <v>Sub-Saharan Africa</v>
          </cell>
          <cell r="B263" t="str">
            <v>SSF</v>
          </cell>
          <cell r="C263">
            <v>1690.3875657704643</v>
          </cell>
          <cell r="D263">
            <v>2022</v>
          </cell>
        </row>
        <row r="264">
          <cell r="A264" t="str">
            <v>Sub-Saharan Africa (excluding high income)</v>
          </cell>
          <cell r="B264" t="str">
            <v>SSA</v>
          </cell>
          <cell r="C264">
            <v>1689.2156548536668</v>
          </cell>
          <cell r="D264">
            <v>2022</v>
          </cell>
        </row>
        <row r="265">
          <cell r="A265" t="str">
            <v>Sub-Saharan Africa (IDA &amp; IBRD countries)</v>
          </cell>
          <cell r="B265" t="str">
            <v>TSS</v>
          </cell>
          <cell r="C265">
            <v>1690.3875657704659</v>
          </cell>
          <cell r="D265">
            <v>2022</v>
          </cell>
        </row>
        <row r="266">
          <cell r="A266" t="str">
            <v>Upper middle income</v>
          </cell>
          <cell r="B266" t="str">
            <v>UMC</v>
          </cell>
          <cell r="C266">
            <v>10794.931856909725</v>
          </cell>
          <cell r="D266">
            <v>2022</v>
          </cell>
        </row>
        <row r="267">
          <cell r="A267" t="str">
            <v>World</v>
          </cell>
          <cell r="B267" t="str">
            <v>WLD</v>
          </cell>
          <cell r="C267">
            <v>12647.48078906702</v>
          </cell>
          <cell r="D267">
            <v>2022</v>
          </cell>
        </row>
      </sheetData>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ost Recent Year by Country"/>
      <sheetName val="Data"/>
      <sheetName val="Metadata - Countries"/>
      <sheetName val="Metadata - Indicators"/>
    </sheetNames>
    <sheetDataSet>
      <sheetData sheetId="0">
        <row r="2">
          <cell r="A2" t="str">
            <v>Aruba</v>
          </cell>
          <cell r="B2" t="str">
            <v>ABW</v>
          </cell>
          <cell r="C2" t="str">
            <v/>
          </cell>
          <cell r="D2" t="str">
            <v/>
          </cell>
        </row>
        <row r="3">
          <cell r="A3" t="str">
            <v>Africa Eastern and Southern</v>
          </cell>
          <cell r="B3" t="str">
            <v>AFE</v>
          </cell>
          <cell r="C3">
            <v>472</v>
          </cell>
          <cell r="D3">
            <v>2004</v>
          </cell>
        </row>
        <row r="4">
          <cell r="A4" t="str">
            <v>Afghanistan</v>
          </cell>
          <cell r="B4" t="str">
            <v>AFG</v>
          </cell>
          <cell r="C4" t="str">
            <v/>
          </cell>
          <cell r="D4" t="str">
            <v/>
          </cell>
        </row>
        <row r="5">
          <cell r="A5" t="str">
            <v>Africa Western and Central</v>
          </cell>
          <cell r="B5" t="str">
            <v>AFW</v>
          </cell>
          <cell r="C5">
            <v>254</v>
          </cell>
          <cell r="D5">
            <v>2013</v>
          </cell>
        </row>
        <row r="6">
          <cell r="A6" t="str">
            <v>Angola</v>
          </cell>
          <cell r="B6" t="str">
            <v>AGO</v>
          </cell>
          <cell r="C6" t="str">
            <v/>
          </cell>
          <cell r="D6" t="str">
            <v/>
          </cell>
        </row>
        <row r="7">
          <cell r="A7" t="str">
            <v>Albania</v>
          </cell>
          <cell r="B7" t="str">
            <v>ALB</v>
          </cell>
          <cell r="C7" t="str">
            <v/>
          </cell>
          <cell r="D7" t="str">
            <v/>
          </cell>
        </row>
        <row r="8">
          <cell r="A8" t="str">
            <v>Andorra</v>
          </cell>
          <cell r="B8" t="str">
            <v>AND</v>
          </cell>
          <cell r="C8" t="str">
            <v/>
          </cell>
          <cell r="D8" t="str">
            <v/>
          </cell>
        </row>
        <row r="9">
          <cell r="A9" t="str">
            <v>Arab World</v>
          </cell>
          <cell r="B9" t="str">
            <v>ARB</v>
          </cell>
          <cell r="C9">
            <v>1330</v>
          </cell>
          <cell r="D9">
            <v>2020</v>
          </cell>
        </row>
        <row r="10">
          <cell r="A10" t="str">
            <v>United Arab Emirates</v>
          </cell>
          <cell r="B10" t="str">
            <v>ARE</v>
          </cell>
          <cell r="C10">
            <v>130</v>
          </cell>
          <cell r="D10">
            <v>2018</v>
          </cell>
        </row>
        <row r="11">
          <cell r="A11" t="str">
            <v>Argentina</v>
          </cell>
          <cell r="B11" t="str">
            <v>ARG</v>
          </cell>
          <cell r="C11">
            <v>91</v>
          </cell>
          <cell r="D11">
            <v>2019</v>
          </cell>
        </row>
        <row r="12">
          <cell r="A12" t="str">
            <v>Armenia</v>
          </cell>
          <cell r="B12" t="str">
            <v>ARM</v>
          </cell>
          <cell r="C12" t="str">
            <v/>
          </cell>
          <cell r="D12" t="str">
            <v/>
          </cell>
        </row>
        <row r="13">
          <cell r="A13" t="str">
            <v>American Samoa</v>
          </cell>
          <cell r="B13" t="str">
            <v>ASM</v>
          </cell>
          <cell r="C13" t="str">
            <v/>
          </cell>
          <cell r="D13" t="str">
            <v/>
          </cell>
        </row>
        <row r="14">
          <cell r="A14" t="str">
            <v>Antigua and Barbuda</v>
          </cell>
          <cell r="B14" t="str">
            <v>ATG</v>
          </cell>
          <cell r="C14" t="str">
            <v/>
          </cell>
          <cell r="D14" t="str">
            <v/>
          </cell>
        </row>
        <row r="15">
          <cell r="A15" t="str">
            <v>Australia</v>
          </cell>
          <cell r="B15" t="str">
            <v>AUS</v>
          </cell>
          <cell r="C15">
            <v>1902</v>
          </cell>
          <cell r="D15">
            <v>2020</v>
          </cell>
        </row>
        <row r="16">
          <cell r="A16" t="str">
            <v>Austria</v>
          </cell>
          <cell r="B16" t="str">
            <v>AUT</v>
          </cell>
          <cell r="C16">
            <v>68</v>
          </cell>
          <cell r="D16">
            <v>1978</v>
          </cell>
        </row>
        <row r="17">
          <cell r="A17" t="str">
            <v>Azerbaijan</v>
          </cell>
          <cell r="B17" t="str">
            <v>AZE</v>
          </cell>
          <cell r="C17">
            <v>2</v>
          </cell>
          <cell r="D17">
            <v>1998</v>
          </cell>
        </row>
        <row r="18">
          <cell r="A18" t="str">
            <v>Burundi</v>
          </cell>
          <cell r="B18" t="str">
            <v>BDI</v>
          </cell>
          <cell r="C18" t="str">
            <v/>
          </cell>
          <cell r="D18" t="str">
            <v/>
          </cell>
        </row>
        <row r="19">
          <cell r="A19" t="str">
            <v>Belgium</v>
          </cell>
          <cell r="B19" t="str">
            <v>BEL</v>
          </cell>
          <cell r="C19">
            <v>117</v>
          </cell>
          <cell r="D19">
            <v>2013</v>
          </cell>
        </row>
        <row r="20">
          <cell r="A20" t="str">
            <v>Benin</v>
          </cell>
          <cell r="B20" t="str">
            <v>BEN</v>
          </cell>
          <cell r="C20" t="str">
            <v/>
          </cell>
          <cell r="D20" t="str">
            <v/>
          </cell>
        </row>
        <row r="21">
          <cell r="A21" t="str">
            <v>Burkina Faso</v>
          </cell>
          <cell r="B21" t="str">
            <v>BFA</v>
          </cell>
          <cell r="C21" t="str">
            <v/>
          </cell>
          <cell r="D21" t="str">
            <v/>
          </cell>
        </row>
        <row r="22">
          <cell r="A22" t="str">
            <v>Bangladesh</v>
          </cell>
          <cell r="B22" t="str">
            <v>BGD</v>
          </cell>
          <cell r="C22">
            <v>628</v>
          </cell>
          <cell r="D22">
            <v>2020</v>
          </cell>
        </row>
        <row r="23">
          <cell r="A23" t="str">
            <v>Bulgaria</v>
          </cell>
          <cell r="B23" t="str">
            <v>BGR</v>
          </cell>
          <cell r="C23">
            <v>259</v>
          </cell>
          <cell r="D23">
            <v>2020</v>
          </cell>
        </row>
        <row r="24">
          <cell r="A24" t="str">
            <v>Bahrain</v>
          </cell>
          <cell r="B24" t="str">
            <v>BHR</v>
          </cell>
          <cell r="C24">
            <v>42</v>
          </cell>
          <cell r="D24">
            <v>2017</v>
          </cell>
        </row>
        <row r="25">
          <cell r="A25" t="str">
            <v>Bahamas, The</v>
          </cell>
          <cell r="B25" t="str">
            <v>BHS</v>
          </cell>
          <cell r="C25" t="str">
            <v/>
          </cell>
          <cell r="D25" t="str">
            <v/>
          </cell>
        </row>
        <row r="26">
          <cell r="A26" t="str">
            <v>Bosnia and Herzegovina</v>
          </cell>
          <cell r="B26" t="str">
            <v>BIH</v>
          </cell>
          <cell r="C26" t="str">
            <v/>
          </cell>
          <cell r="D26" t="str">
            <v/>
          </cell>
        </row>
        <row r="27">
          <cell r="A27" t="str">
            <v>Belarus</v>
          </cell>
          <cell r="B27" t="str">
            <v>BLR</v>
          </cell>
          <cell r="C27">
            <v>12</v>
          </cell>
          <cell r="D27">
            <v>2020</v>
          </cell>
        </row>
        <row r="28">
          <cell r="A28" t="str">
            <v>Belize</v>
          </cell>
          <cell r="B28" t="str">
            <v>BLZ</v>
          </cell>
          <cell r="C28" t="str">
            <v/>
          </cell>
          <cell r="D28" t="str">
            <v/>
          </cell>
        </row>
        <row r="29">
          <cell r="A29" t="str">
            <v>Bermuda</v>
          </cell>
          <cell r="B29" t="str">
            <v>BMU</v>
          </cell>
          <cell r="C29">
            <v>13</v>
          </cell>
          <cell r="D29">
            <v>2011</v>
          </cell>
        </row>
        <row r="30">
          <cell r="A30" t="str">
            <v>Bolivia</v>
          </cell>
          <cell r="B30" t="str">
            <v>BOL</v>
          </cell>
          <cell r="C30" t="str">
            <v/>
          </cell>
          <cell r="D30" t="str">
            <v/>
          </cell>
        </row>
        <row r="31">
          <cell r="A31" t="str">
            <v>Brazil</v>
          </cell>
          <cell r="B31" t="str">
            <v>BRA</v>
          </cell>
          <cell r="C31">
            <v>345</v>
          </cell>
          <cell r="D31">
            <v>2015</v>
          </cell>
        </row>
        <row r="32">
          <cell r="A32" t="str">
            <v>Barbados</v>
          </cell>
          <cell r="B32" t="str">
            <v>BRB</v>
          </cell>
          <cell r="C32">
            <v>15</v>
          </cell>
          <cell r="D32">
            <v>2020</v>
          </cell>
        </row>
        <row r="33">
          <cell r="A33" t="str">
            <v>Brunei Darussalam</v>
          </cell>
          <cell r="B33" t="str">
            <v>BRN</v>
          </cell>
          <cell r="C33" t="str">
            <v/>
          </cell>
          <cell r="D33" t="str">
            <v/>
          </cell>
        </row>
        <row r="34">
          <cell r="A34" t="str">
            <v>Bhutan</v>
          </cell>
          <cell r="B34" t="str">
            <v>BTN</v>
          </cell>
          <cell r="C34" t="str">
            <v/>
          </cell>
          <cell r="D34" t="str">
            <v/>
          </cell>
        </row>
        <row r="35">
          <cell r="A35" t="str">
            <v>Botswana</v>
          </cell>
          <cell r="B35" t="str">
            <v>BWA</v>
          </cell>
          <cell r="C35">
            <v>26</v>
          </cell>
          <cell r="D35">
            <v>2018</v>
          </cell>
        </row>
        <row r="36">
          <cell r="A36" t="str">
            <v>Central African Republic</v>
          </cell>
          <cell r="B36" t="str">
            <v>CAF</v>
          </cell>
          <cell r="C36" t="str">
            <v/>
          </cell>
          <cell r="D36" t="str">
            <v/>
          </cell>
        </row>
        <row r="37">
          <cell r="A37" t="str">
            <v>Canada</v>
          </cell>
          <cell r="B37" t="str">
            <v>CAN</v>
          </cell>
          <cell r="C37">
            <v>3922</v>
          </cell>
          <cell r="D37">
            <v>2020</v>
          </cell>
        </row>
        <row r="38">
          <cell r="A38" t="str">
            <v>Central Europe and the Baltics</v>
          </cell>
          <cell r="B38" t="str">
            <v>CEB</v>
          </cell>
          <cell r="C38">
            <v>1318</v>
          </cell>
          <cell r="D38">
            <v>2020</v>
          </cell>
        </row>
        <row r="39">
          <cell r="A39" t="str">
            <v>Switzerland</v>
          </cell>
          <cell r="B39" t="str">
            <v>CHE</v>
          </cell>
          <cell r="C39">
            <v>236</v>
          </cell>
          <cell r="D39">
            <v>2013</v>
          </cell>
        </row>
        <row r="40">
          <cell r="A40" t="str">
            <v>Channel Islands</v>
          </cell>
          <cell r="B40" t="str">
            <v>CHI</v>
          </cell>
          <cell r="C40">
            <v>1</v>
          </cell>
          <cell r="D40">
            <v>1998</v>
          </cell>
        </row>
        <row r="41">
          <cell r="A41" t="str">
            <v>Chile</v>
          </cell>
          <cell r="B41" t="str">
            <v>CHL</v>
          </cell>
          <cell r="C41">
            <v>194</v>
          </cell>
          <cell r="D41">
            <v>2020</v>
          </cell>
        </row>
        <row r="42">
          <cell r="A42" t="str">
            <v>China</v>
          </cell>
          <cell r="B42" t="str">
            <v>CHN</v>
          </cell>
          <cell r="C42">
            <v>4154</v>
          </cell>
          <cell r="D42">
            <v>2020</v>
          </cell>
        </row>
        <row r="43">
          <cell r="A43" t="str">
            <v>Cote d'Ivoire</v>
          </cell>
          <cell r="B43" t="str">
            <v>CIV</v>
          </cell>
          <cell r="C43">
            <v>46</v>
          </cell>
          <cell r="D43">
            <v>2019</v>
          </cell>
        </row>
        <row r="44">
          <cell r="A44" t="str">
            <v>Cameroon</v>
          </cell>
          <cell r="B44" t="str">
            <v>CMR</v>
          </cell>
          <cell r="C44" t="str">
            <v/>
          </cell>
          <cell r="D44" t="str">
            <v/>
          </cell>
        </row>
        <row r="45">
          <cell r="A45" t="str">
            <v>Congo, Dem. Rep.</v>
          </cell>
          <cell r="B45" t="str">
            <v>COD</v>
          </cell>
          <cell r="C45" t="str">
            <v/>
          </cell>
          <cell r="D45" t="str">
            <v/>
          </cell>
        </row>
        <row r="46">
          <cell r="A46" t="str">
            <v>Congo, Rep.</v>
          </cell>
          <cell r="B46" t="str">
            <v>COG</v>
          </cell>
          <cell r="C46" t="str">
            <v/>
          </cell>
          <cell r="D46" t="str">
            <v/>
          </cell>
        </row>
        <row r="47">
          <cell r="A47" t="str">
            <v>Colombia</v>
          </cell>
          <cell r="B47" t="str">
            <v>COL</v>
          </cell>
          <cell r="C47">
            <v>65</v>
          </cell>
          <cell r="D47">
            <v>2020</v>
          </cell>
        </row>
        <row r="48">
          <cell r="A48" t="str">
            <v>Comoros</v>
          </cell>
          <cell r="B48" t="str">
            <v>COM</v>
          </cell>
          <cell r="C48" t="str">
            <v/>
          </cell>
          <cell r="D48" t="str">
            <v/>
          </cell>
        </row>
        <row r="49">
          <cell r="A49" t="str">
            <v>Cabo Verde</v>
          </cell>
          <cell r="B49" t="str">
            <v>CPV</v>
          </cell>
          <cell r="C49" t="str">
            <v/>
          </cell>
          <cell r="D49" t="str">
            <v/>
          </cell>
        </row>
        <row r="50">
          <cell r="A50" t="str">
            <v>Costa Rica</v>
          </cell>
          <cell r="B50" t="str">
            <v>CRI</v>
          </cell>
          <cell r="C50">
            <v>10</v>
          </cell>
          <cell r="D50">
            <v>2015</v>
          </cell>
        </row>
        <row r="51">
          <cell r="A51" t="str">
            <v>Caribbean small states</v>
          </cell>
          <cell r="B51" t="str">
            <v>CSS</v>
          </cell>
          <cell r="C51" t="str">
            <v/>
          </cell>
          <cell r="D51" t="str">
            <v/>
          </cell>
        </row>
        <row r="52">
          <cell r="A52" t="str">
            <v>Cuba</v>
          </cell>
          <cell r="B52" t="str">
            <v>CUB</v>
          </cell>
          <cell r="C52" t="str">
            <v/>
          </cell>
          <cell r="D52" t="str">
            <v/>
          </cell>
        </row>
        <row r="53">
          <cell r="A53" t="str">
            <v>Curacao</v>
          </cell>
          <cell r="B53" t="str">
            <v>CUW</v>
          </cell>
          <cell r="C53" t="str">
            <v/>
          </cell>
          <cell r="D53" t="str">
            <v/>
          </cell>
        </row>
        <row r="54">
          <cell r="A54" t="str">
            <v>Cayman Islands</v>
          </cell>
          <cell r="B54" t="str">
            <v>CYM</v>
          </cell>
          <cell r="C54">
            <v>4</v>
          </cell>
          <cell r="D54">
            <v>2018</v>
          </cell>
        </row>
        <row r="55">
          <cell r="A55" t="str">
            <v>Cyprus</v>
          </cell>
          <cell r="B55" t="str">
            <v>CYP</v>
          </cell>
          <cell r="C55">
            <v>92</v>
          </cell>
          <cell r="D55">
            <v>2020</v>
          </cell>
        </row>
        <row r="56">
          <cell r="A56" t="str">
            <v>Czechia</v>
          </cell>
          <cell r="B56" t="str">
            <v>CZE</v>
          </cell>
          <cell r="C56">
            <v>20</v>
          </cell>
          <cell r="D56">
            <v>2020</v>
          </cell>
        </row>
        <row r="57">
          <cell r="A57" t="str">
            <v>Germany</v>
          </cell>
          <cell r="B57" t="str">
            <v>DEU</v>
          </cell>
          <cell r="C57">
            <v>438</v>
          </cell>
          <cell r="D57">
            <v>2020</v>
          </cell>
        </row>
        <row r="58">
          <cell r="A58" t="str">
            <v>Djibouti</v>
          </cell>
          <cell r="B58" t="str">
            <v>DJI</v>
          </cell>
          <cell r="C58" t="str">
            <v/>
          </cell>
          <cell r="D58" t="str">
            <v/>
          </cell>
        </row>
        <row r="59">
          <cell r="A59" t="str">
            <v>Dominica</v>
          </cell>
          <cell r="B59" t="str">
            <v>DMA</v>
          </cell>
          <cell r="C59" t="str">
            <v/>
          </cell>
          <cell r="D59" t="str">
            <v/>
          </cell>
        </row>
        <row r="60">
          <cell r="A60" t="str">
            <v>Denmark</v>
          </cell>
          <cell r="B60" t="str">
            <v>DNK</v>
          </cell>
          <cell r="C60">
            <v>178</v>
          </cell>
          <cell r="D60">
            <v>2004</v>
          </cell>
        </row>
        <row r="61">
          <cell r="A61" t="str">
            <v>Dominican Republic</v>
          </cell>
          <cell r="B61" t="str">
            <v>DOM</v>
          </cell>
          <cell r="C61" t="str">
            <v/>
          </cell>
          <cell r="D61" t="str">
            <v/>
          </cell>
        </row>
        <row r="62">
          <cell r="A62" t="str">
            <v>Algeria</v>
          </cell>
          <cell r="B62" t="str">
            <v>DZA</v>
          </cell>
          <cell r="C62" t="str">
            <v/>
          </cell>
          <cell r="D62" t="str">
            <v/>
          </cell>
        </row>
        <row r="63">
          <cell r="A63" t="str">
            <v>East Asia &amp; Pacific (excluding high income)</v>
          </cell>
          <cell r="B63" t="str">
            <v>EAP</v>
          </cell>
          <cell r="C63">
            <v>7550</v>
          </cell>
          <cell r="D63">
            <v>2020</v>
          </cell>
        </row>
        <row r="64">
          <cell r="A64" t="str">
            <v>Early-demographic dividend</v>
          </cell>
          <cell r="B64" t="str">
            <v>EAR</v>
          </cell>
          <cell r="C64">
            <v>9383</v>
          </cell>
          <cell r="D64">
            <v>2020</v>
          </cell>
        </row>
        <row r="65">
          <cell r="A65" t="str">
            <v>East Asia &amp; Pacific</v>
          </cell>
          <cell r="B65" t="str">
            <v>EAS</v>
          </cell>
          <cell r="C65">
            <v>20078</v>
          </cell>
          <cell r="D65">
            <v>2020</v>
          </cell>
        </row>
        <row r="66">
          <cell r="A66" t="str">
            <v>Europe &amp; Central Asia (excluding high income)</v>
          </cell>
          <cell r="B66" t="str">
            <v>ECA</v>
          </cell>
          <cell r="C66">
            <v>949</v>
          </cell>
          <cell r="D66">
            <v>2013</v>
          </cell>
        </row>
        <row r="67">
          <cell r="A67" t="str">
            <v>Europe &amp; Central Asia</v>
          </cell>
          <cell r="B67" t="str">
            <v>ECS</v>
          </cell>
          <cell r="C67">
            <v>7033</v>
          </cell>
          <cell r="D67">
            <v>2018</v>
          </cell>
        </row>
        <row r="68">
          <cell r="A68" t="str">
            <v>Ecuador</v>
          </cell>
          <cell r="B68" t="str">
            <v>ECU</v>
          </cell>
          <cell r="C68">
            <v>26</v>
          </cell>
          <cell r="D68">
            <v>2000</v>
          </cell>
        </row>
        <row r="69">
          <cell r="A69" t="str">
            <v>Egypt, Arab Rep.</v>
          </cell>
          <cell r="B69" t="str">
            <v>EGY</v>
          </cell>
          <cell r="C69">
            <v>240</v>
          </cell>
          <cell r="D69">
            <v>2020</v>
          </cell>
        </row>
        <row r="70">
          <cell r="A70" t="str">
            <v>Euro area</v>
          </cell>
          <cell r="B70" t="str">
            <v>EMU</v>
          </cell>
          <cell r="C70">
            <v>4511</v>
          </cell>
          <cell r="D70">
            <v>2018</v>
          </cell>
        </row>
        <row r="71">
          <cell r="A71" t="str">
            <v>Eritrea</v>
          </cell>
          <cell r="B71" t="str">
            <v>ERI</v>
          </cell>
          <cell r="C71" t="str">
            <v/>
          </cell>
          <cell r="D71" t="str">
            <v/>
          </cell>
        </row>
        <row r="72">
          <cell r="A72" t="str">
            <v>Spain</v>
          </cell>
          <cell r="B72" t="str">
            <v>ESP</v>
          </cell>
          <cell r="C72">
            <v>2711</v>
          </cell>
          <cell r="D72">
            <v>2020</v>
          </cell>
        </row>
        <row r="73">
          <cell r="A73" t="str">
            <v>Estonia</v>
          </cell>
          <cell r="B73" t="str">
            <v>EST</v>
          </cell>
          <cell r="C73">
            <v>14</v>
          </cell>
          <cell r="D73">
            <v>2002</v>
          </cell>
        </row>
        <row r="74">
          <cell r="A74" t="str">
            <v>Ethiopia</v>
          </cell>
          <cell r="B74" t="str">
            <v>ETH</v>
          </cell>
          <cell r="C74" t="str">
            <v/>
          </cell>
          <cell r="D74" t="str">
            <v/>
          </cell>
        </row>
        <row r="75">
          <cell r="A75" t="str">
            <v>European Union</v>
          </cell>
          <cell r="B75" t="str">
            <v>EUU</v>
          </cell>
          <cell r="C75">
            <v>5863</v>
          </cell>
          <cell r="D75">
            <v>2018</v>
          </cell>
        </row>
        <row r="76">
          <cell r="A76" t="str">
            <v>Fragile and conflict affected situations</v>
          </cell>
          <cell r="B76" t="str">
            <v>FCS</v>
          </cell>
          <cell r="C76" t="str">
            <v/>
          </cell>
          <cell r="D76" t="str">
            <v/>
          </cell>
        </row>
        <row r="77">
          <cell r="A77" t="str">
            <v>Finland</v>
          </cell>
          <cell r="B77" t="str">
            <v>FIN</v>
          </cell>
          <cell r="C77">
            <v>134</v>
          </cell>
          <cell r="D77">
            <v>2004</v>
          </cell>
        </row>
        <row r="78">
          <cell r="A78" t="str">
            <v>Fiji</v>
          </cell>
          <cell r="B78" t="str">
            <v>FJI</v>
          </cell>
          <cell r="C78" t="str">
            <v/>
          </cell>
          <cell r="D78" t="str">
            <v/>
          </cell>
        </row>
        <row r="79">
          <cell r="A79" t="str">
            <v>France</v>
          </cell>
          <cell r="B79" t="str">
            <v>FRA</v>
          </cell>
          <cell r="C79">
            <v>457</v>
          </cell>
          <cell r="D79">
            <v>2018</v>
          </cell>
        </row>
        <row r="80">
          <cell r="A80" t="str">
            <v>Faroe Islands</v>
          </cell>
          <cell r="B80" t="str">
            <v>FRO</v>
          </cell>
          <cell r="C80" t="str">
            <v/>
          </cell>
          <cell r="D80" t="str">
            <v/>
          </cell>
        </row>
        <row r="81">
          <cell r="A81" t="str">
            <v>Micronesia, Fed. Sts.</v>
          </cell>
          <cell r="B81" t="str">
            <v>FSM</v>
          </cell>
          <cell r="C81" t="str">
            <v/>
          </cell>
          <cell r="D81" t="str">
            <v/>
          </cell>
        </row>
        <row r="82">
          <cell r="A82" t="str">
            <v>Gabon</v>
          </cell>
          <cell r="B82" t="str">
            <v>GAB</v>
          </cell>
          <cell r="C82" t="str">
            <v/>
          </cell>
          <cell r="D82" t="str">
            <v/>
          </cell>
        </row>
        <row r="83">
          <cell r="A83" t="str">
            <v>United Kingdom</v>
          </cell>
          <cell r="B83" t="str">
            <v>GBR</v>
          </cell>
          <cell r="C83">
            <v>1858</v>
          </cell>
          <cell r="D83">
            <v>2014</v>
          </cell>
        </row>
        <row r="84">
          <cell r="A84" t="str">
            <v>Georgia</v>
          </cell>
          <cell r="B84" t="str">
            <v>GEO</v>
          </cell>
          <cell r="C84" t="str">
            <v/>
          </cell>
          <cell r="D84" t="str">
            <v/>
          </cell>
        </row>
        <row r="85">
          <cell r="A85" t="str">
            <v>Ghana</v>
          </cell>
          <cell r="B85" t="str">
            <v>GHA</v>
          </cell>
          <cell r="C85">
            <v>31</v>
          </cell>
          <cell r="D85">
            <v>2008</v>
          </cell>
        </row>
        <row r="86">
          <cell r="A86" t="str">
            <v>Gibraltar</v>
          </cell>
          <cell r="B86" t="str">
            <v>GIB</v>
          </cell>
          <cell r="C86" t="str">
            <v/>
          </cell>
          <cell r="D86" t="str">
            <v/>
          </cell>
        </row>
        <row r="87">
          <cell r="A87" t="str">
            <v>Guinea</v>
          </cell>
          <cell r="B87" t="str">
            <v>GIN</v>
          </cell>
          <cell r="C87" t="str">
            <v/>
          </cell>
          <cell r="D87" t="str">
            <v/>
          </cell>
        </row>
        <row r="88">
          <cell r="A88" t="str">
            <v>Gambia, The</v>
          </cell>
          <cell r="B88" t="str">
            <v>GMB</v>
          </cell>
          <cell r="C88" t="str">
            <v/>
          </cell>
          <cell r="D88" t="str">
            <v/>
          </cell>
        </row>
        <row r="89">
          <cell r="A89" t="str">
            <v>Guinea-Bissau</v>
          </cell>
          <cell r="B89" t="str">
            <v>GNB</v>
          </cell>
          <cell r="C89" t="str">
            <v/>
          </cell>
          <cell r="D89" t="str">
            <v/>
          </cell>
        </row>
        <row r="90">
          <cell r="A90" t="str">
            <v>Equatorial Guinea</v>
          </cell>
          <cell r="B90" t="str">
            <v>GNQ</v>
          </cell>
          <cell r="C90" t="str">
            <v/>
          </cell>
          <cell r="D90" t="str">
            <v/>
          </cell>
        </row>
        <row r="91">
          <cell r="A91" t="str">
            <v>Greece</v>
          </cell>
          <cell r="B91" t="str">
            <v>GRC</v>
          </cell>
          <cell r="C91">
            <v>171</v>
          </cell>
          <cell r="D91">
            <v>2020</v>
          </cell>
        </row>
        <row r="92">
          <cell r="A92" t="str">
            <v>Grenada</v>
          </cell>
          <cell r="B92" t="str">
            <v>GRD</v>
          </cell>
          <cell r="C92" t="str">
            <v/>
          </cell>
          <cell r="D92" t="str">
            <v/>
          </cell>
        </row>
        <row r="93">
          <cell r="A93" t="str">
            <v>Greenland</v>
          </cell>
          <cell r="B93" t="str">
            <v>GRL</v>
          </cell>
          <cell r="C93" t="str">
            <v/>
          </cell>
          <cell r="D93" t="str">
            <v/>
          </cell>
        </row>
        <row r="94">
          <cell r="A94" t="str">
            <v>Guatemala</v>
          </cell>
          <cell r="B94" t="str">
            <v>GTM</v>
          </cell>
          <cell r="C94" t="str">
            <v/>
          </cell>
          <cell r="D94" t="str">
            <v/>
          </cell>
        </row>
        <row r="95">
          <cell r="A95" t="str">
            <v>Guam</v>
          </cell>
          <cell r="B95" t="str">
            <v>GUM</v>
          </cell>
          <cell r="C95" t="str">
            <v/>
          </cell>
          <cell r="D95" t="str">
            <v/>
          </cell>
        </row>
        <row r="96">
          <cell r="A96" t="str">
            <v>Guyana</v>
          </cell>
          <cell r="B96" t="str">
            <v>GUY</v>
          </cell>
          <cell r="C96" t="str">
            <v/>
          </cell>
          <cell r="D96" t="str">
            <v/>
          </cell>
        </row>
        <row r="97">
          <cell r="A97" t="str">
            <v>High income</v>
          </cell>
          <cell r="B97" t="str">
            <v>HIC</v>
          </cell>
          <cell r="C97">
            <v>26491</v>
          </cell>
          <cell r="D97">
            <v>2019</v>
          </cell>
        </row>
        <row r="98">
          <cell r="A98" t="str">
            <v>Hong Kong SAR, China</v>
          </cell>
          <cell r="B98" t="str">
            <v>HKG</v>
          </cell>
          <cell r="C98">
            <v>2353</v>
          </cell>
          <cell r="D98">
            <v>2020</v>
          </cell>
        </row>
        <row r="99">
          <cell r="A99" t="str">
            <v>Honduras</v>
          </cell>
          <cell r="B99" t="str">
            <v>HND</v>
          </cell>
          <cell r="C99">
            <v>41</v>
          </cell>
          <cell r="D99">
            <v>2001</v>
          </cell>
        </row>
        <row r="100">
          <cell r="A100" t="str">
            <v>Heavily indebted poor countries (HIPC)</v>
          </cell>
          <cell r="B100" t="str">
            <v>HPC</v>
          </cell>
          <cell r="C100" t="str">
            <v/>
          </cell>
          <cell r="D100" t="str">
            <v/>
          </cell>
        </row>
        <row r="101">
          <cell r="A101" t="str">
            <v>Croatia</v>
          </cell>
          <cell r="B101" t="str">
            <v>HRV</v>
          </cell>
          <cell r="C101">
            <v>104</v>
          </cell>
          <cell r="D101">
            <v>2020</v>
          </cell>
        </row>
        <row r="102">
          <cell r="A102" t="str">
            <v>Haiti</v>
          </cell>
          <cell r="B102" t="str">
            <v>HTI</v>
          </cell>
          <cell r="C102" t="str">
            <v/>
          </cell>
          <cell r="D102" t="str">
            <v/>
          </cell>
        </row>
        <row r="103">
          <cell r="A103" t="str">
            <v>Hungary</v>
          </cell>
          <cell r="B103" t="str">
            <v>HUN</v>
          </cell>
          <cell r="C103">
            <v>45</v>
          </cell>
          <cell r="D103">
            <v>2015</v>
          </cell>
        </row>
        <row r="104">
          <cell r="A104" t="str">
            <v>IBRD only</v>
          </cell>
          <cell r="B104" t="str">
            <v>IBD</v>
          </cell>
          <cell r="C104">
            <v>17118</v>
          </cell>
          <cell r="D104">
            <v>2020</v>
          </cell>
        </row>
        <row r="105">
          <cell r="A105" t="str">
            <v>IDA &amp; IBRD total</v>
          </cell>
          <cell r="B105" t="str">
            <v>IBT</v>
          </cell>
          <cell r="C105">
            <v>18388</v>
          </cell>
          <cell r="D105">
            <v>2020</v>
          </cell>
        </row>
        <row r="106">
          <cell r="A106" t="str">
            <v>IDA total</v>
          </cell>
          <cell r="B106" t="str">
            <v>IDA</v>
          </cell>
          <cell r="C106" t="str">
            <v/>
          </cell>
          <cell r="D106" t="str">
            <v/>
          </cell>
        </row>
        <row r="107">
          <cell r="A107" t="str">
            <v>IDA blend</v>
          </cell>
          <cell r="B107" t="str">
            <v>IDB</v>
          </cell>
          <cell r="C107">
            <v>816</v>
          </cell>
          <cell r="D107">
            <v>2014</v>
          </cell>
        </row>
        <row r="108">
          <cell r="A108" t="str">
            <v>Indonesia</v>
          </cell>
          <cell r="B108" t="str">
            <v>IDN</v>
          </cell>
          <cell r="C108">
            <v>713</v>
          </cell>
          <cell r="D108">
            <v>2020</v>
          </cell>
        </row>
        <row r="109">
          <cell r="A109" t="str">
            <v>IDA only</v>
          </cell>
          <cell r="B109" t="str">
            <v>IDX</v>
          </cell>
          <cell r="C109" t="str">
            <v/>
          </cell>
          <cell r="D109" t="str">
            <v/>
          </cell>
        </row>
        <row r="110">
          <cell r="A110" t="str">
            <v>Isle of Man</v>
          </cell>
          <cell r="B110" t="str">
            <v>IMN</v>
          </cell>
          <cell r="C110" t="str">
            <v/>
          </cell>
          <cell r="D110" t="str">
            <v/>
          </cell>
        </row>
        <row r="111">
          <cell r="A111" t="str">
            <v>India</v>
          </cell>
          <cell r="B111" t="str">
            <v>IND</v>
          </cell>
          <cell r="C111">
            <v>5215</v>
          </cell>
          <cell r="D111">
            <v>2019</v>
          </cell>
        </row>
        <row r="112">
          <cell r="A112" t="str">
            <v>Not classified</v>
          </cell>
          <cell r="B112" t="str">
            <v>INX</v>
          </cell>
          <cell r="C112" t="str">
            <v/>
          </cell>
          <cell r="D112" t="str">
            <v/>
          </cell>
        </row>
        <row r="113">
          <cell r="A113" t="str">
            <v>Ireland</v>
          </cell>
          <cell r="B113" t="str">
            <v>IRL</v>
          </cell>
          <cell r="C113">
            <v>43</v>
          </cell>
          <cell r="D113">
            <v>2014</v>
          </cell>
        </row>
        <row r="114">
          <cell r="A114" t="str">
            <v>Iran, Islamic Rep.</v>
          </cell>
          <cell r="B114" t="str">
            <v>IRN</v>
          </cell>
          <cell r="C114">
            <v>367</v>
          </cell>
          <cell r="D114">
            <v>2020</v>
          </cell>
        </row>
        <row r="115">
          <cell r="A115" t="str">
            <v>Iraq</v>
          </cell>
          <cell r="B115" t="str">
            <v>IRQ</v>
          </cell>
          <cell r="C115" t="str">
            <v/>
          </cell>
          <cell r="D115" t="str">
            <v/>
          </cell>
        </row>
        <row r="116">
          <cell r="A116" t="str">
            <v>Iceland</v>
          </cell>
          <cell r="B116" t="str">
            <v>ISL</v>
          </cell>
          <cell r="C116">
            <v>34</v>
          </cell>
          <cell r="D116">
            <v>2004</v>
          </cell>
        </row>
        <row r="117">
          <cell r="A117" t="str">
            <v>Israel</v>
          </cell>
          <cell r="B117" t="str">
            <v>ISR</v>
          </cell>
          <cell r="C117">
            <v>426</v>
          </cell>
          <cell r="D117">
            <v>2020</v>
          </cell>
        </row>
        <row r="118">
          <cell r="A118" t="str">
            <v>Italy</v>
          </cell>
          <cell r="B118" t="str">
            <v>ITA</v>
          </cell>
          <cell r="C118">
            <v>290</v>
          </cell>
          <cell r="D118">
            <v>2010</v>
          </cell>
        </row>
        <row r="119">
          <cell r="A119" t="str">
            <v>Jamaica</v>
          </cell>
          <cell r="B119" t="str">
            <v>JAM</v>
          </cell>
          <cell r="C119">
            <v>89</v>
          </cell>
          <cell r="D119">
            <v>2020</v>
          </cell>
        </row>
        <row r="120">
          <cell r="A120" t="str">
            <v>Jordan</v>
          </cell>
          <cell r="B120" t="str">
            <v>JOR</v>
          </cell>
          <cell r="C120">
            <v>179</v>
          </cell>
          <cell r="D120">
            <v>2020</v>
          </cell>
        </row>
        <row r="121">
          <cell r="A121" t="str">
            <v>Japan</v>
          </cell>
          <cell r="B121" t="str">
            <v>JPN</v>
          </cell>
          <cell r="C121">
            <v>3754</v>
          </cell>
          <cell r="D121">
            <v>2020</v>
          </cell>
        </row>
        <row r="122">
          <cell r="A122" t="str">
            <v>Kazakhstan</v>
          </cell>
          <cell r="B122" t="str">
            <v>KAZ</v>
          </cell>
          <cell r="C122">
            <v>94</v>
          </cell>
          <cell r="D122">
            <v>2019</v>
          </cell>
        </row>
        <row r="123">
          <cell r="A123" t="str">
            <v>Kenya</v>
          </cell>
          <cell r="B123" t="str">
            <v>KEN</v>
          </cell>
          <cell r="C123">
            <v>60</v>
          </cell>
          <cell r="D123">
            <v>2012</v>
          </cell>
        </row>
        <row r="124">
          <cell r="A124" t="str">
            <v>Kyrgyz Republic</v>
          </cell>
          <cell r="B124" t="str">
            <v>KGZ</v>
          </cell>
          <cell r="C124" t="str">
            <v/>
          </cell>
          <cell r="D124" t="str">
            <v/>
          </cell>
        </row>
        <row r="125">
          <cell r="A125" t="str">
            <v>Cambodia</v>
          </cell>
          <cell r="B125" t="str">
            <v>KHM</v>
          </cell>
          <cell r="C125" t="str">
            <v/>
          </cell>
          <cell r="D125" t="str">
            <v/>
          </cell>
        </row>
        <row r="126">
          <cell r="A126" t="str">
            <v>Kiribati</v>
          </cell>
          <cell r="B126" t="str">
            <v>KIR</v>
          </cell>
          <cell r="C126" t="str">
            <v/>
          </cell>
          <cell r="D126" t="str">
            <v/>
          </cell>
        </row>
        <row r="127">
          <cell r="A127" t="str">
            <v>St. Kitts and Nevis</v>
          </cell>
          <cell r="B127" t="str">
            <v>KNA</v>
          </cell>
          <cell r="C127" t="str">
            <v/>
          </cell>
          <cell r="D127" t="str">
            <v/>
          </cell>
        </row>
        <row r="128">
          <cell r="A128" t="str">
            <v>Korea, Rep.</v>
          </cell>
          <cell r="B128" t="str">
            <v>KOR</v>
          </cell>
          <cell r="C128">
            <v>2318</v>
          </cell>
          <cell r="D128">
            <v>2020</v>
          </cell>
        </row>
        <row r="129">
          <cell r="A129" t="str">
            <v>Kuwait</v>
          </cell>
          <cell r="B129" t="str">
            <v>KWT</v>
          </cell>
          <cell r="C129">
            <v>163</v>
          </cell>
          <cell r="D129">
            <v>2020</v>
          </cell>
        </row>
        <row r="130">
          <cell r="A130" t="str">
            <v>Latin America &amp; Caribbean (excluding high income)</v>
          </cell>
          <cell r="B130" t="str">
            <v>LAC</v>
          </cell>
          <cell r="C130">
            <v>848</v>
          </cell>
          <cell r="D130">
            <v>2020</v>
          </cell>
        </row>
        <row r="131">
          <cell r="A131" t="str">
            <v>Lao PDR</v>
          </cell>
          <cell r="B131" t="str">
            <v>LAO</v>
          </cell>
          <cell r="C131" t="str">
            <v/>
          </cell>
          <cell r="D131" t="str">
            <v/>
          </cell>
        </row>
        <row r="132">
          <cell r="A132" t="str">
            <v>Lebanon</v>
          </cell>
          <cell r="B132" t="str">
            <v>LBN</v>
          </cell>
          <cell r="C132">
            <v>10</v>
          </cell>
          <cell r="D132">
            <v>2009</v>
          </cell>
        </row>
        <row r="133">
          <cell r="A133" t="str">
            <v>Liberia</v>
          </cell>
          <cell r="B133" t="str">
            <v>LBR</v>
          </cell>
          <cell r="C133" t="str">
            <v/>
          </cell>
          <cell r="D133" t="str">
            <v/>
          </cell>
        </row>
        <row r="134">
          <cell r="A134" t="str">
            <v>Libya</v>
          </cell>
          <cell r="B134" t="str">
            <v>LBY</v>
          </cell>
          <cell r="C134" t="str">
            <v/>
          </cell>
          <cell r="D134" t="str">
            <v/>
          </cell>
        </row>
        <row r="135">
          <cell r="A135" t="str">
            <v>St. Lucia</v>
          </cell>
          <cell r="B135" t="str">
            <v>LCA</v>
          </cell>
          <cell r="C135" t="str">
            <v/>
          </cell>
          <cell r="D135" t="str">
            <v/>
          </cell>
        </row>
        <row r="136">
          <cell r="A136" t="str">
            <v>Latin America &amp; Caribbean</v>
          </cell>
          <cell r="B136" t="str">
            <v>LCN</v>
          </cell>
          <cell r="C136">
            <v>1095</v>
          </cell>
          <cell r="D136">
            <v>2020</v>
          </cell>
        </row>
        <row r="137">
          <cell r="A137" t="str">
            <v>Least developed countries: UN classification</v>
          </cell>
          <cell r="B137" t="str">
            <v>LDC</v>
          </cell>
          <cell r="C137" t="str">
            <v/>
          </cell>
          <cell r="D137" t="str">
            <v/>
          </cell>
        </row>
        <row r="138">
          <cell r="A138" t="str">
            <v>Low income</v>
          </cell>
          <cell r="B138" t="str">
            <v>LIC</v>
          </cell>
          <cell r="C138" t="str">
            <v/>
          </cell>
          <cell r="D138" t="str">
            <v/>
          </cell>
        </row>
        <row r="139">
          <cell r="A139" t="str">
            <v>Liechtenstein</v>
          </cell>
          <cell r="B139" t="str">
            <v>LIE</v>
          </cell>
          <cell r="C139" t="str">
            <v/>
          </cell>
          <cell r="D139" t="str">
            <v/>
          </cell>
        </row>
        <row r="140">
          <cell r="A140" t="str">
            <v>Sri Lanka</v>
          </cell>
          <cell r="B140" t="str">
            <v>LKA</v>
          </cell>
          <cell r="C140">
            <v>283</v>
          </cell>
          <cell r="D140">
            <v>2020</v>
          </cell>
        </row>
        <row r="141">
          <cell r="A141" t="str">
            <v>Lower middle income</v>
          </cell>
          <cell r="B141" t="str">
            <v>LMC</v>
          </cell>
          <cell r="C141">
            <v>8449</v>
          </cell>
          <cell r="D141">
            <v>2020</v>
          </cell>
        </row>
        <row r="142">
          <cell r="A142" t="str">
            <v>Low &amp; middle income</v>
          </cell>
          <cell r="B142" t="str">
            <v>LMY</v>
          </cell>
          <cell r="C142">
            <v>17199</v>
          </cell>
          <cell r="D142">
            <v>2020</v>
          </cell>
        </row>
        <row r="143">
          <cell r="A143" t="str">
            <v>Lesotho</v>
          </cell>
          <cell r="B143" t="str">
            <v>LSO</v>
          </cell>
          <cell r="C143" t="str">
            <v/>
          </cell>
          <cell r="D143" t="str">
            <v/>
          </cell>
        </row>
        <row r="144">
          <cell r="A144" t="str">
            <v>Late-demographic dividend</v>
          </cell>
          <cell r="B144" t="str">
            <v>LTE</v>
          </cell>
          <cell r="C144">
            <v>9566</v>
          </cell>
          <cell r="D144">
            <v>2020</v>
          </cell>
        </row>
        <row r="145">
          <cell r="A145" t="str">
            <v>Lithuania</v>
          </cell>
          <cell r="B145" t="str">
            <v>LTU</v>
          </cell>
          <cell r="C145">
            <v>45</v>
          </cell>
          <cell r="D145">
            <v>2001</v>
          </cell>
        </row>
        <row r="146">
          <cell r="A146" t="str">
            <v>Luxembourg</v>
          </cell>
          <cell r="B146" t="str">
            <v>LUX</v>
          </cell>
          <cell r="C146">
            <v>29</v>
          </cell>
          <cell r="D146">
            <v>2010</v>
          </cell>
        </row>
        <row r="147">
          <cell r="A147" t="str">
            <v>Latvia</v>
          </cell>
          <cell r="B147" t="str">
            <v>LVA</v>
          </cell>
          <cell r="C147">
            <v>56</v>
          </cell>
          <cell r="D147">
            <v>2003</v>
          </cell>
        </row>
        <row r="148">
          <cell r="A148" t="str">
            <v>Macao SAR, China</v>
          </cell>
          <cell r="B148" t="str">
            <v>MAC</v>
          </cell>
          <cell r="C148" t="str">
            <v/>
          </cell>
          <cell r="D148" t="str">
            <v/>
          </cell>
        </row>
        <row r="149">
          <cell r="A149" t="str">
            <v>St. Martin (French part)</v>
          </cell>
          <cell r="B149" t="str">
            <v>MAF</v>
          </cell>
          <cell r="C149" t="str">
            <v/>
          </cell>
          <cell r="D149" t="str">
            <v/>
          </cell>
        </row>
        <row r="150">
          <cell r="A150" t="str">
            <v>Morocco</v>
          </cell>
          <cell r="B150" t="str">
            <v>MAR</v>
          </cell>
          <cell r="C150">
            <v>75</v>
          </cell>
          <cell r="D150">
            <v>2011</v>
          </cell>
        </row>
        <row r="151">
          <cell r="A151" t="str">
            <v>Monaco</v>
          </cell>
          <cell r="B151" t="str">
            <v>MCO</v>
          </cell>
          <cell r="C151" t="str">
            <v/>
          </cell>
          <cell r="D151" t="str">
            <v/>
          </cell>
        </row>
        <row r="152">
          <cell r="A152" t="str">
            <v>Moldova</v>
          </cell>
          <cell r="B152" t="str">
            <v>MDA</v>
          </cell>
          <cell r="C152" t="str">
            <v/>
          </cell>
          <cell r="D152" t="str">
            <v/>
          </cell>
        </row>
        <row r="153">
          <cell r="A153" t="str">
            <v>Madagascar</v>
          </cell>
          <cell r="B153" t="str">
            <v>MDG</v>
          </cell>
          <cell r="C153" t="str">
            <v/>
          </cell>
          <cell r="D153" t="str">
            <v/>
          </cell>
        </row>
        <row r="154">
          <cell r="A154" t="str">
            <v>Maldives</v>
          </cell>
          <cell r="B154" t="str">
            <v>MDV</v>
          </cell>
          <cell r="C154" t="str">
            <v/>
          </cell>
          <cell r="D154" t="str">
            <v/>
          </cell>
        </row>
        <row r="155">
          <cell r="A155" t="str">
            <v>Middle East &amp; North Africa</v>
          </cell>
          <cell r="B155" t="str">
            <v>MEA</v>
          </cell>
          <cell r="C155">
            <v>2150</v>
          </cell>
          <cell r="D155">
            <v>2020</v>
          </cell>
        </row>
        <row r="156">
          <cell r="A156" t="str">
            <v>Mexico</v>
          </cell>
          <cell r="B156" t="str">
            <v>MEX</v>
          </cell>
          <cell r="C156">
            <v>140</v>
          </cell>
          <cell r="D156">
            <v>2018</v>
          </cell>
        </row>
        <row r="157">
          <cell r="A157" t="str">
            <v>Marshall Islands</v>
          </cell>
          <cell r="B157" t="str">
            <v>MHL</v>
          </cell>
          <cell r="C157" t="str">
            <v/>
          </cell>
          <cell r="D157" t="str">
            <v/>
          </cell>
        </row>
        <row r="158">
          <cell r="A158" t="str">
            <v>Middle income</v>
          </cell>
          <cell r="B158" t="str">
            <v>MIC</v>
          </cell>
          <cell r="C158">
            <v>17199</v>
          </cell>
          <cell r="D158">
            <v>2020</v>
          </cell>
        </row>
        <row r="159">
          <cell r="A159" t="str">
            <v>North Macedonia</v>
          </cell>
          <cell r="B159" t="str">
            <v>MKD</v>
          </cell>
          <cell r="C159" t="str">
            <v/>
          </cell>
          <cell r="D159" t="str">
            <v/>
          </cell>
        </row>
        <row r="160">
          <cell r="A160" t="str">
            <v>Mali</v>
          </cell>
          <cell r="B160" t="str">
            <v>MLI</v>
          </cell>
          <cell r="C160" t="str">
            <v/>
          </cell>
          <cell r="D160" t="str">
            <v/>
          </cell>
        </row>
        <row r="161">
          <cell r="A161" t="str">
            <v>Malta</v>
          </cell>
          <cell r="B161" t="str">
            <v>MLT</v>
          </cell>
          <cell r="C161">
            <v>27</v>
          </cell>
          <cell r="D161">
            <v>2019</v>
          </cell>
        </row>
        <row r="162">
          <cell r="A162" t="str">
            <v>Myanmar</v>
          </cell>
          <cell r="B162" t="str">
            <v>MMR</v>
          </cell>
          <cell r="C162" t="str">
            <v/>
          </cell>
          <cell r="D162" t="str">
            <v/>
          </cell>
        </row>
        <row r="163">
          <cell r="A163" t="str">
            <v>Middle East &amp; North Africa (excluding high income)</v>
          </cell>
          <cell r="B163" t="str">
            <v>MNA</v>
          </cell>
          <cell r="C163">
            <v>997</v>
          </cell>
          <cell r="D163">
            <v>2020</v>
          </cell>
        </row>
        <row r="164">
          <cell r="A164" t="str">
            <v>Montenegro</v>
          </cell>
          <cell r="B164" t="str">
            <v>MNE</v>
          </cell>
          <cell r="C164">
            <v>112</v>
          </cell>
          <cell r="D164">
            <v>2012</v>
          </cell>
        </row>
        <row r="165">
          <cell r="A165" t="str">
            <v>Mongolia</v>
          </cell>
          <cell r="B165" t="str">
            <v>MNG</v>
          </cell>
          <cell r="C165" t="str">
            <v/>
          </cell>
          <cell r="D165" t="str">
            <v/>
          </cell>
        </row>
        <row r="166">
          <cell r="A166" t="str">
            <v>Northern Mariana Islands</v>
          </cell>
          <cell r="B166" t="str">
            <v>MNP</v>
          </cell>
          <cell r="C166" t="str">
            <v/>
          </cell>
          <cell r="D166" t="str">
            <v/>
          </cell>
        </row>
        <row r="167">
          <cell r="A167" t="str">
            <v>Mozambique</v>
          </cell>
          <cell r="B167" t="str">
            <v>MOZ</v>
          </cell>
          <cell r="C167" t="str">
            <v/>
          </cell>
          <cell r="D167" t="str">
            <v/>
          </cell>
        </row>
        <row r="168">
          <cell r="A168" t="str">
            <v>Mauritania</v>
          </cell>
          <cell r="B168" t="str">
            <v>MRT</v>
          </cell>
          <cell r="C168" t="str">
            <v/>
          </cell>
          <cell r="D168" t="str">
            <v/>
          </cell>
        </row>
        <row r="169">
          <cell r="A169" t="str">
            <v>Mauritius</v>
          </cell>
          <cell r="B169" t="str">
            <v>MUS</v>
          </cell>
          <cell r="C169">
            <v>93</v>
          </cell>
          <cell r="D169">
            <v>2020</v>
          </cell>
        </row>
        <row r="170">
          <cell r="A170" t="str">
            <v>Malawi</v>
          </cell>
          <cell r="B170" t="str">
            <v>MWI</v>
          </cell>
          <cell r="C170" t="str">
            <v/>
          </cell>
          <cell r="D170" t="str">
            <v/>
          </cell>
        </row>
        <row r="171">
          <cell r="A171" t="str">
            <v>Malaysia</v>
          </cell>
          <cell r="B171" t="str">
            <v>MYS</v>
          </cell>
          <cell r="C171">
            <v>927</v>
          </cell>
          <cell r="D171">
            <v>2020</v>
          </cell>
        </row>
        <row r="172">
          <cell r="A172" t="str">
            <v>North America</v>
          </cell>
          <cell r="B172" t="str">
            <v>NAC</v>
          </cell>
          <cell r="C172">
            <v>7637</v>
          </cell>
          <cell r="D172">
            <v>2019</v>
          </cell>
        </row>
        <row r="173">
          <cell r="A173" t="str">
            <v>Namibia</v>
          </cell>
          <cell r="B173" t="str">
            <v>NAM</v>
          </cell>
          <cell r="C173">
            <v>13</v>
          </cell>
          <cell r="D173">
            <v>1997</v>
          </cell>
        </row>
        <row r="174">
          <cell r="A174" t="str">
            <v>New Caledonia</v>
          </cell>
          <cell r="B174" t="str">
            <v>NCL</v>
          </cell>
          <cell r="C174" t="str">
            <v/>
          </cell>
          <cell r="D174" t="str">
            <v/>
          </cell>
        </row>
        <row r="175">
          <cell r="A175" t="str">
            <v>Niger</v>
          </cell>
          <cell r="B175" t="str">
            <v>NER</v>
          </cell>
          <cell r="C175" t="str">
            <v/>
          </cell>
          <cell r="D175" t="str">
            <v/>
          </cell>
        </row>
        <row r="176">
          <cell r="A176" t="str">
            <v>Nigeria</v>
          </cell>
          <cell r="B176" t="str">
            <v>NGA</v>
          </cell>
          <cell r="C176">
            <v>177</v>
          </cell>
          <cell r="D176">
            <v>1994</v>
          </cell>
        </row>
        <row r="177">
          <cell r="A177" t="str">
            <v>Nicaragua</v>
          </cell>
          <cell r="B177" t="str">
            <v>NIC</v>
          </cell>
          <cell r="C177" t="str">
            <v/>
          </cell>
          <cell r="D177" t="str">
            <v/>
          </cell>
        </row>
        <row r="178">
          <cell r="A178" t="str">
            <v>Netherlands</v>
          </cell>
          <cell r="B178" t="str">
            <v>NLD</v>
          </cell>
          <cell r="C178">
            <v>103</v>
          </cell>
          <cell r="D178">
            <v>2016</v>
          </cell>
        </row>
        <row r="179">
          <cell r="A179" t="str">
            <v>Norway</v>
          </cell>
          <cell r="B179" t="str">
            <v>NOR</v>
          </cell>
          <cell r="C179">
            <v>186</v>
          </cell>
          <cell r="D179">
            <v>2018</v>
          </cell>
        </row>
        <row r="180">
          <cell r="A180" t="str">
            <v>Nepal</v>
          </cell>
          <cell r="B180" t="str">
            <v>NPL</v>
          </cell>
          <cell r="C180" t="str">
            <v/>
          </cell>
          <cell r="D180" t="str">
            <v/>
          </cell>
        </row>
        <row r="181">
          <cell r="A181" t="str">
            <v>Nauru</v>
          </cell>
          <cell r="B181" t="str">
            <v>NRU</v>
          </cell>
          <cell r="C181" t="str">
            <v/>
          </cell>
          <cell r="D181" t="str">
            <v/>
          </cell>
        </row>
        <row r="182">
          <cell r="A182" t="str">
            <v>New Zealand</v>
          </cell>
          <cell r="B182" t="str">
            <v>NZL</v>
          </cell>
          <cell r="C182">
            <v>122</v>
          </cell>
          <cell r="D182">
            <v>1998</v>
          </cell>
        </row>
        <row r="183">
          <cell r="A183" t="str">
            <v>OECD members</v>
          </cell>
          <cell r="B183" t="str">
            <v>OED</v>
          </cell>
          <cell r="C183">
            <v>21615</v>
          </cell>
          <cell r="D183">
            <v>2019</v>
          </cell>
        </row>
        <row r="184">
          <cell r="A184" t="str">
            <v>Oman</v>
          </cell>
          <cell r="B184" t="str">
            <v>OMN</v>
          </cell>
          <cell r="C184">
            <v>111</v>
          </cell>
          <cell r="D184">
            <v>2019</v>
          </cell>
        </row>
        <row r="185">
          <cell r="A185" t="str">
            <v>Other small states</v>
          </cell>
          <cell r="B185" t="str">
            <v>OSS</v>
          </cell>
          <cell r="C185">
            <v>366</v>
          </cell>
          <cell r="D185">
            <v>2018</v>
          </cell>
        </row>
        <row r="186">
          <cell r="A186" t="str">
            <v>Pakistan</v>
          </cell>
          <cell r="B186" t="str">
            <v>PAK</v>
          </cell>
          <cell r="C186">
            <v>557</v>
          </cell>
          <cell r="D186">
            <v>2014</v>
          </cell>
        </row>
        <row r="187">
          <cell r="A187" t="str">
            <v>Panama</v>
          </cell>
          <cell r="B187" t="str">
            <v>PAN</v>
          </cell>
          <cell r="C187">
            <v>34</v>
          </cell>
          <cell r="D187">
            <v>2010</v>
          </cell>
        </row>
        <row r="188">
          <cell r="A188" t="str">
            <v>Peru</v>
          </cell>
          <cell r="B188" t="str">
            <v>PER</v>
          </cell>
          <cell r="C188">
            <v>199</v>
          </cell>
          <cell r="D188">
            <v>2010</v>
          </cell>
        </row>
        <row r="189">
          <cell r="A189" t="str">
            <v>Philippines</v>
          </cell>
          <cell r="B189" t="str">
            <v>PHL</v>
          </cell>
          <cell r="C189">
            <v>268</v>
          </cell>
          <cell r="D189">
            <v>2020</v>
          </cell>
        </row>
        <row r="190">
          <cell r="A190" t="str">
            <v>Palau</v>
          </cell>
          <cell r="B190" t="str">
            <v>PLW</v>
          </cell>
          <cell r="C190" t="str">
            <v/>
          </cell>
          <cell r="D190" t="str">
            <v/>
          </cell>
        </row>
        <row r="191">
          <cell r="A191" t="str">
            <v>Papua New Guinea</v>
          </cell>
          <cell r="B191" t="str">
            <v>PNG</v>
          </cell>
          <cell r="C191">
            <v>6</v>
          </cell>
          <cell r="D191">
            <v>2014</v>
          </cell>
        </row>
        <row r="192">
          <cell r="A192" t="str">
            <v>Poland</v>
          </cell>
          <cell r="B192" t="str">
            <v>POL</v>
          </cell>
          <cell r="C192">
            <v>782</v>
          </cell>
          <cell r="D192">
            <v>2020</v>
          </cell>
        </row>
        <row r="193">
          <cell r="A193" t="str">
            <v>Pre-demographic dividend</v>
          </cell>
          <cell r="B193" t="str">
            <v>PRE</v>
          </cell>
          <cell r="C193" t="str">
            <v/>
          </cell>
          <cell r="D193" t="str">
            <v/>
          </cell>
        </row>
        <row r="194">
          <cell r="A194" t="str">
            <v>Puerto Rico</v>
          </cell>
          <cell r="B194" t="str">
            <v>PRI</v>
          </cell>
          <cell r="C194" t="str">
            <v/>
          </cell>
          <cell r="D194" t="str">
            <v/>
          </cell>
        </row>
        <row r="195">
          <cell r="A195" t="str">
            <v>Korea, Dem. People's Rep.</v>
          </cell>
          <cell r="B195" t="str">
            <v>PRK</v>
          </cell>
          <cell r="C195" t="str">
            <v/>
          </cell>
          <cell r="D195" t="str">
            <v/>
          </cell>
        </row>
        <row r="196">
          <cell r="A196" t="str">
            <v>Portugal</v>
          </cell>
          <cell r="B196" t="str">
            <v>PRT</v>
          </cell>
          <cell r="C196">
            <v>40</v>
          </cell>
          <cell r="D196">
            <v>1986</v>
          </cell>
        </row>
        <row r="197">
          <cell r="A197" t="str">
            <v>Paraguay</v>
          </cell>
          <cell r="B197" t="str">
            <v>PRY</v>
          </cell>
          <cell r="C197">
            <v>55</v>
          </cell>
          <cell r="D197">
            <v>1999</v>
          </cell>
        </row>
        <row r="198">
          <cell r="A198" t="str">
            <v>West Bank and Gaza</v>
          </cell>
          <cell r="B198" t="str">
            <v>PSE</v>
          </cell>
          <cell r="C198">
            <v>46</v>
          </cell>
          <cell r="D198">
            <v>2020</v>
          </cell>
        </row>
        <row r="199">
          <cell r="A199" t="str">
            <v>Pacific island small states</v>
          </cell>
          <cell r="B199" t="str">
            <v>PSS</v>
          </cell>
          <cell r="C199" t="str">
            <v/>
          </cell>
          <cell r="D199" t="str">
            <v/>
          </cell>
        </row>
        <row r="200">
          <cell r="A200" t="str">
            <v>Post-demographic dividend</v>
          </cell>
          <cell r="B200" t="str">
            <v>PST</v>
          </cell>
          <cell r="C200">
            <v>22773</v>
          </cell>
          <cell r="D200">
            <v>2019</v>
          </cell>
        </row>
        <row r="201">
          <cell r="A201" t="str">
            <v>French Polynesia</v>
          </cell>
          <cell r="B201" t="str">
            <v>PYF</v>
          </cell>
          <cell r="C201" t="str">
            <v/>
          </cell>
          <cell r="D201" t="str">
            <v/>
          </cell>
        </row>
        <row r="202">
          <cell r="A202" t="str">
            <v>Qatar</v>
          </cell>
          <cell r="B202" t="str">
            <v>QAT</v>
          </cell>
          <cell r="C202">
            <v>47</v>
          </cell>
          <cell r="D202">
            <v>2019</v>
          </cell>
        </row>
        <row r="203">
          <cell r="A203" t="str">
            <v>Romania</v>
          </cell>
          <cell r="B203" t="str">
            <v>ROU</v>
          </cell>
          <cell r="C203">
            <v>81</v>
          </cell>
          <cell r="D203">
            <v>2013</v>
          </cell>
        </row>
        <row r="204">
          <cell r="A204" t="str">
            <v>Russian Federation</v>
          </cell>
          <cell r="B204" t="str">
            <v>RUS</v>
          </cell>
          <cell r="C204">
            <v>213</v>
          </cell>
          <cell r="D204">
            <v>2019</v>
          </cell>
        </row>
        <row r="205">
          <cell r="A205" t="str">
            <v>Rwanda</v>
          </cell>
          <cell r="B205" t="str">
            <v>RWA</v>
          </cell>
          <cell r="C205">
            <v>4</v>
          </cell>
          <cell r="D205">
            <v>2019</v>
          </cell>
        </row>
        <row r="206">
          <cell r="A206" t="str">
            <v>South Asia</v>
          </cell>
          <cell r="B206" t="str">
            <v>SAS</v>
          </cell>
          <cell r="C206">
            <v>6126</v>
          </cell>
          <cell r="D206">
            <v>2020</v>
          </cell>
        </row>
        <row r="207">
          <cell r="A207" t="str">
            <v>Saudi Arabia</v>
          </cell>
          <cell r="B207" t="str">
            <v>SAU</v>
          </cell>
          <cell r="C207">
            <v>207</v>
          </cell>
          <cell r="D207">
            <v>2020</v>
          </cell>
        </row>
        <row r="208">
          <cell r="A208" t="str">
            <v>Sudan</v>
          </cell>
          <cell r="B208" t="str">
            <v>SDN</v>
          </cell>
          <cell r="C208" t="str">
            <v/>
          </cell>
          <cell r="D208" t="str">
            <v/>
          </cell>
        </row>
        <row r="209">
          <cell r="A209" t="str">
            <v>Senegal</v>
          </cell>
          <cell r="B209" t="str">
            <v>SEN</v>
          </cell>
          <cell r="C209" t="str">
            <v/>
          </cell>
          <cell r="D209" t="str">
            <v/>
          </cell>
        </row>
        <row r="210">
          <cell r="A210" t="str">
            <v>Singapore</v>
          </cell>
          <cell r="B210" t="str">
            <v>SGP</v>
          </cell>
          <cell r="C210">
            <v>459</v>
          </cell>
          <cell r="D210">
            <v>2009</v>
          </cell>
        </row>
        <row r="211">
          <cell r="A211" t="str">
            <v>Solomon Islands</v>
          </cell>
          <cell r="B211" t="str">
            <v>SLB</v>
          </cell>
          <cell r="C211" t="str">
            <v/>
          </cell>
          <cell r="D211" t="str">
            <v/>
          </cell>
        </row>
        <row r="212">
          <cell r="A212" t="str">
            <v>Sierra Leone</v>
          </cell>
          <cell r="B212" t="str">
            <v>SLE</v>
          </cell>
          <cell r="C212" t="str">
            <v/>
          </cell>
          <cell r="D212" t="str">
            <v/>
          </cell>
        </row>
        <row r="213">
          <cell r="A213" t="str">
            <v>El Salvador</v>
          </cell>
          <cell r="B213" t="str">
            <v>SLV</v>
          </cell>
          <cell r="C213" t="str">
            <v/>
          </cell>
          <cell r="D213" t="str">
            <v/>
          </cell>
        </row>
        <row r="214">
          <cell r="A214" t="str">
            <v>San Marino</v>
          </cell>
          <cell r="B214" t="str">
            <v>SMR</v>
          </cell>
          <cell r="C214" t="str">
            <v/>
          </cell>
          <cell r="D214" t="str">
            <v/>
          </cell>
        </row>
        <row r="215">
          <cell r="A215" t="str">
            <v>Somalia</v>
          </cell>
          <cell r="B215" t="str">
            <v>SOM</v>
          </cell>
          <cell r="C215" t="str">
            <v/>
          </cell>
          <cell r="D215" t="str">
            <v/>
          </cell>
        </row>
        <row r="216">
          <cell r="A216" t="str">
            <v>Serbia</v>
          </cell>
          <cell r="B216" t="str">
            <v>SRB</v>
          </cell>
          <cell r="C216" t="str">
            <v/>
          </cell>
          <cell r="D216" t="str">
            <v/>
          </cell>
        </row>
        <row r="217">
          <cell r="A217" t="str">
            <v>Sub-Saharan Africa (excluding high income)</v>
          </cell>
          <cell r="B217" t="str">
            <v>SSA</v>
          </cell>
          <cell r="C217">
            <v>772</v>
          </cell>
          <cell r="D217">
            <v>2006</v>
          </cell>
        </row>
        <row r="218">
          <cell r="A218" t="str">
            <v>South Sudan</v>
          </cell>
          <cell r="B218" t="str">
            <v>SSD</v>
          </cell>
          <cell r="C218" t="str">
            <v/>
          </cell>
          <cell r="D218" t="str">
            <v/>
          </cell>
        </row>
        <row r="219">
          <cell r="A219" t="str">
            <v>Sub-Saharan Africa</v>
          </cell>
          <cell r="B219" t="str">
            <v>SSF</v>
          </cell>
          <cell r="C219">
            <v>772</v>
          </cell>
          <cell r="D219">
            <v>2006</v>
          </cell>
        </row>
        <row r="220">
          <cell r="A220" t="str">
            <v>Small states</v>
          </cell>
          <cell r="B220" t="str">
            <v>SST</v>
          </cell>
          <cell r="C220" t="str">
            <v/>
          </cell>
          <cell r="D220" t="str">
            <v/>
          </cell>
        </row>
        <row r="221">
          <cell r="A221" t="str">
            <v>Sao Tome and Principe</v>
          </cell>
          <cell r="B221" t="str">
            <v>STP</v>
          </cell>
          <cell r="C221" t="str">
            <v/>
          </cell>
          <cell r="D221" t="str">
            <v/>
          </cell>
        </row>
        <row r="222">
          <cell r="A222" t="str">
            <v>Suriname</v>
          </cell>
          <cell r="B222" t="str">
            <v>SUR</v>
          </cell>
          <cell r="C222" t="str">
            <v/>
          </cell>
          <cell r="D222" t="str">
            <v/>
          </cell>
        </row>
        <row r="223">
          <cell r="A223" t="str">
            <v>Slovak Republic</v>
          </cell>
          <cell r="B223" t="str">
            <v>SVK</v>
          </cell>
          <cell r="C223">
            <v>67</v>
          </cell>
          <cell r="D223">
            <v>2013</v>
          </cell>
        </row>
        <row r="224">
          <cell r="A224" t="str">
            <v>Slovenia</v>
          </cell>
          <cell r="B224" t="str">
            <v>SVN</v>
          </cell>
          <cell r="C224">
            <v>27</v>
          </cell>
          <cell r="D224">
            <v>2020</v>
          </cell>
        </row>
        <row r="225">
          <cell r="A225" t="str">
            <v>Sweden</v>
          </cell>
          <cell r="B225" t="str">
            <v>SWE</v>
          </cell>
          <cell r="C225">
            <v>278</v>
          </cell>
          <cell r="D225">
            <v>2002</v>
          </cell>
        </row>
        <row r="226">
          <cell r="A226" t="str">
            <v>Eswatini</v>
          </cell>
          <cell r="B226" t="str">
            <v>SWZ</v>
          </cell>
          <cell r="C226">
            <v>6</v>
          </cell>
          <cell r="D226">
            <v>1998</v>
          </cell>
        </row>
        <row r="227">
          <cell r="A227" t="str">
            <v>Sint Maarten (Dutch part)</v>
          </cell>
          <cell r="B227" t="str">
            <v>SXM</v>
          </cell>
          <cell r="C227" t="str">
            <v/>
          </cell>
          <cell r="D227" t="str">
            <v/>
          </cell>
        </row>
        <row r="228">
          <cell r="A228" t="str">
            <v>Seychelles</v>
          </cell>
          <cell r="B228" t="str">
            <v>SYC</v>
          </cell>
          <cell r="C228">
            <v>40</v>
          </cell>
          <cell r="D228">
            <v>2020</v>
          </cell>
        </row>
        <row r="229">
          <cell r="A229" t="str">
            <v>Syrian Arab Republic</v>
          </cell>
          <cell r="B229" t="str">
            <v>SYR</v>
          </cell>
          <cell r="C229" t="str">
            <v/>
          </cell>
          <cell r="D229" t="str">
            <v/>
          </cell>
        </row>
        <row r="230">
          <cell r="A230" t="str">
            <v>Turks and Caicos Islands</v>
          </cell>
          <cell r="B230" t="str">
            <v>TCA</v>
          </cell>
          <cell r="C230" t="str">
            <v/>
          </cell>
          <cell r="D230" t="str">
            <v/>
          </cell>
        </row>
        <row r="231">
          <cell r="A231" t="str">
            <v>Chad</v>
          </cell>
          <cell r="B231" t="str">
            <v>TCD</v>
          </cell>
          <cell r="C231" t="str">
            <v/>
          </cell>
          <cell r="D231" t="str">
            <v/>
          </cell>
        </row>
        <row r="232">
          <cell r="A232" t="str">
            <v>East Asia &amp; Pacific (IDA &amp; IBRD countries)</v>
          </cell>
          <cell r="B232" t="str">
            <v>TEA</v>
          </cell>
          <cell r="C232">
            <v>7550</v>
          </cell>
          <cell r="D232">
            <v>2020</v>
          </cell>
        </row>
        <row r="233">
          <cell r="A233" t="str">
            <v>Europe &amp; Central Asia (IDA &amp; IBRD countries)</v>
          </cell>
          <cell r="B233" t="str">
            <v>TEC</v>
          </cell>
          <cell r="C233">
            <v>1916</v>
          </cell>
          <cell r="D233">
            <v>2020</v>
          </cell>
        </row>
        <row r="234">
          <cell r="A234" t="str">
            <v>Togo</v>
          </cell>
          <cell r="B234" t="str">
            <v>TGO</v>
          </cell>
          <cell r="C234" t="str">
            <v/>
          </cell>
          <cell r="D234" t="str">
            <v/>
          </cell>
        </row>
        <row r="235">
          <cell r="A235" t="str">
            <v>Thailand</v>
          </cell>
          <cell r="B235" t="str">
            <v>THA</v>
          </cell>
          <cell r="C235">
            <v>743</v>
          </cell>
          <cell r="D235">
            <v>2020</v>
          </cell>
        </row>
        <row r="236">
          <cell r="A236" t="str">
            <v>Tajikistan</v>
          </cell>
          <cell r="B236" t="str">
            <v>TJK</v>
          </cell>
          <cell r="C236" t="str">
            <v/>
          </cell>
          <cell r="D236" t="str">
            <v/>
          </cell>
        </row>
        <row r="237">
          <cell r="A237" t="str">
            <v>Turkmenistan</v>
          </cell>
          <cell r="B237" t="str">
            <v>TKM</v>
          </cell>
          <cell r="C237" t="str">
            <v/>
          </cell>
          <cell r="D237" t="str">
            <v/>
          </cell>
        </row>
        <row r="238">
          <cell r="A238" t="str">
            <v>Latin America &amp; the Caribbean (IDA &amp; IBRD countries)</v>
          </cell>
          <cell r="B238" t="str">
            <v>TLA</v>
          </cell>
          <cell r="C238">
            <v>1076</v>
          </cell>
          <cell r="D238">
            <v>2020</v>
          </cell>
        </row>
        <row r="239">
          <cell r="A239" t="str">
            <v>Timor-Leste</v>
          </cell>
          <cell r="B239" t="str">
            <v>TLS</v>
          </cell>
          <cell r="C239" t="str">
            <v/>
          </cell>
          <cell r="D239" t="str">
            <v/>
          </cell>
        </row>
        <row r="240">
          <cell r="A240" t="str">
            <v>Middle East &amp; North Africa (IDA &amp; IBRD countries)</v>
          </cell>
          <cell r="B240" t="str">
            <v>TMN</v>
          </cell>
          <cell r="C240">
            <v>951</v>
          </cell>
          <cell r="D240">
            <v>2020</v>
          </cell>
        </row>
        <row r="241">
          <cell r="A241" t="str">
            <v>Tonga</v>
          </cell>
          <cell r="B241" t="str">
            <v>TON</v>
          </cell>
          <cell r="C241" t="str">
            <v/>
          </cell>
          <cell r="D241" t="str">
            <v/>
          </cell>
        </row>
        <row r="242">
          <cell r="A242" t="str">
            <v>South Asia (IDA &amp; IBRD)</v>
          </cell>
          <cell r="B242" t="str">
            <v>TSA</v>
          </cell>
          <cell r="C242">
            <v>6126</v>
          </cell>
          <cell r="D242">
            <v>2020</v>
          </cell>
        </row>
        <row r="243">
          <cell r="A243" t="str">
            <v>Sub-Saharan Africa (IDA &amp; IBRD countries)</v>
          </cell>
          <cell r="B243" t="str">
            <v>TSS</v>
          </cell>
          <cell r="C243">
            <v>772</v>
          </cell>
          <cell r="D243">
            <v>2006</v>
          </cell>
        </row>
        <row r="244">
          <cell r="A244" t="str">
            <v>Trinidad and Tobago</v>
          </cell>
          <cell r="B244" t="str">
            <v>TTO</v>
          </cell>
          <cell r="C244">
            <v>26</v>
          </cell>
          <cell r="D244">
            <v>2001</v>
          </cell>
        </row>
        <row r="245">
          <cell r="A245" t="str">
            <v>Tunisia</v>
          </cell>
          <cell r="B245" t="str">
            <v>TUN</v>
          </cell>
          <cell r="C245">
            <v>80</v>
          </cell>
          <cell r="D245">
            <v>2020</v>
          </cell>
        </row>
        <row r="246">
          <cell r="A246" t="str">
            <v>Turkiye</v>
          </cell>
          <cell r="B246" t="str">
            <v>TUR</v>
          </cell>
          <cell r="C246">
            <v>371</v>
          </cell>
          <cell r="D246">
            <v>2020</v>
          </cell>
        </row>
        <row r="247">
          <cell r="A247" t="str">
            <v>Tuvalu</v>
          </cell>
          <cell r="B247" t="str">
            <v>TUV</v>
          </cell>
          <cell r="C247" t="str">
            <v/>
          </cell>
          <cell r="D247" t="str">
            <v/>
          </cell>
        </row>
        <row r="248">
          <cell r="A248" t="str">
            <v>Tanzania</v>
          </cell>
          <cell r="B248" t="str">
            <v>TZA</v>
          </cell>
          <cell r="C248">
            <v>22</v>
          </cell>
          <cell r="D248">
            <v>2020</v>
          </cell>
        </row>
        <row r="249">
          <cell r="A249" t="str">
            <v>Uganda</v>
          </cell>
          <cell r="B249" t="str">
            <v>UGA</v>
          </cell>
          <cell r="C249" t="str">
            <v/>
          </cell>
          <cell r="D249" t="str">
            <v/>
          </cell>
        </row>
        <row r="250">
          <cell r="A250" t="str">
            <v>Ukraine</v>
          </cell>
          <cell r="B250" t="str">
            <v>UKR</v>
          </cell>
          <cell r="C250">
            <v>78</v>
          </cell>
          <cell r="D250">
            <v>2018</v>
          </cell>
        </row>
        <row r="251">
          <cell r="A251" t="str">
            <v>Upper middle income</v>
          </cell>
          <cell r="B251" t="str">
            <v>UMC</v>
          </cell>
          <cell r="C251">
            <v>8750</v>
          </cell>
          <cell r="D251">
            <v>2020</v>
          </cell>
        </row>
        <row r="252">
          <cell r="A252" t="str">
            <v>Uruguay</v>
          </cell>
          <cell r="B252" t="str">
            <v>URY</v>
          </cell>
          <cell r="C252">
            <v>17</v>
          </cell>
          <cell r="D252">
            <v>1999</v>
          </cell>
        </row>
        <row r="253">
          <cell r="A253" t="str">
            <v>United States</v>
          </cell>
          <cell r="B253" t="str">
            <v>USA</v>
          </cell>
          <cell r="C253">
            <v>4266</v>
          </cell>
          <cell r="D253">
            <v>2019</v>
          </cell>
        </row>
        <row r="254">
          <cell r="A254" t="str">
            <v>Uzbekistan</v>
          </cell>
          <cell r="B254" t="str">
            <v>UZB</v>
          </cell>
          <cell r="C254" t="str">
            <v/>
          </cell>
          <cell r="D254" t="str">
            <v/>
          </cell>
        </row>
        <row r="255">
          <cell r="A255" t="str">
            <v>St. Vincent and the Grenadines</v>
          </cell>
          <cell r="B255" t="str">
            <v>VCT</v>
          </cell>
          <cell r="C255" t="str">
            <v/>
          </cell>
          <cell r="D255" t="str">
            <v/>
          </cell>
        </row>
        <row r="256">
          <cell r="A256" t="str">
            <v>Venezuela, RB</v>
          </cell>
          <cell r="B256" t="str">
            <v>VEN</v>
          </cell>
          <cell r="C256">
            <v>37</v>
          </cell>
          <cell r="D256">
            <v>2014</v>
          </cell>
        </row>
        <row r="257">
          <cell r="A257" t="str">
            <v>British Virgin Islands</v>
          </cell>
          <cell r="B257" t="str">
            <v>VGB</v>
          </cell>
          <cell r="C257" t="str">
            <v/>
          </cell>
          <cell r="D257" t="str">
            <v/>
          </cell>
        </row>
        <row r="258">
          <cell r="A258" t="str">
            <v>Virgin Islands (U.S.)</v>
          </cell>
          <cell r="B258" t="str">
            <v>VIR</v>
          </cell>
          <cell r="C258" t="str">
            <v/>
          </cell>
          <cell r="D258" t="str">
            <v/>
          </cell>
        </row>
        <row r="259">
          <cell r="A259" t="str">
            <v>Vietnam</v>
          </cell>
          <cell r="B259" t="str">
            <v>VNM</v>
          </cell>
          <cell r="C259">
            <v>745</v>
          </cell>
          <cell r="D259">
            <v>2019</v>
          </cell>
        </row>
        <row r="260">
          <cell r="A260" t="str">
            <v>Vanuatu</v>
          </cell>
          <cell r="B260" t="str">
            <v>VUT</v>
          </cell>
          <cell r="C260" t="str">
            <v/>
          </cell>
          <cell r="D260" t="str">
            <v/>
          </cell>
        </row>
        <row r="261">
          <cell r="A261" t="str">
            <v>World</v>
          </cell>
          <cell r="B261" t="str">
            <v>WLD</v>
          </cell>
          <cell r="C261">
            <v>43248</v>
          </cell>
          <cell r="D261">
            <v>2019</v>
          </cell>
        </row>
        <row r="262">
          <cell r="A262" t="str">
            <v>Samoa</v>
          </cell>
          <cell r="B262" t="str">
            <v>WSM</v>
          </cell>
          <cell r="C262" t="str">
            <v/>
          </cell>
          <cell r="D262" t="str">
            <v/>
          </cell>
        </row>
        <row r="263">
          <cell r="A263" t="str">
            <v>Kosovo</v>
          </cell>
          <cell r="B263" t="str">
            <v>XKX</v>
          </cell>
          <cell r="C263" t="str">
            <v/>
          </cell>
          <cell r="D263" t="str">
            <v/>
          </cell>
        </row>
        <row r="264">
          <cell r="A264" t="str">
            <v>Yemen, Rep.</v>
          </cell>
          <cell r="B264" t="str">
            <v>YEM</v>
          </cell>
          <cell r="C264" t="str">
            <v/>
          </cell>
          <cell r="D264" t="str">
            <v/>
          </cell>
        </row>
        <row r="265">
          <cell r="A265" t="str">
            <v>South Africa</v>
          </cell>
          <cell r="B265" t="str">
            <v>ZAF</v>
          </cell>
          <cell r="C265">
            <v>264</v>
          </cell>
          <cell r="D265">
            <v>2020</v>
          </cell>
        </row>
        <row r="266">
          <cell r="A266" t="str">
            <v>Zambia</v>
          </cell>
          <cell r="B266" t="str">
            <v>ZMB</v>
          </cell>
          <cell r="C266">
            <v>23</v>
          </cell>
          <cell r="D266">
            <v>2020</v>
          </cell>
        </row>
        <row r="267">
          <cell r="A267" t="str">
            <v>Zimbabwe</v>
          </cell>
          <cell r="B267" t="str">
            <v>ZWE</v>
          </cell>
          <cell r="C267">
            <v>69</v>
          </cell>
          <cell r="D267">
            <v>1999</v>
          </cell>
        </row>
      </sheetData>
      <sheetData sheetId="1"/>
      <sheetData sheetId="2"/>
      <sheetData sheetId="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021 ECI"/>
      <sheetName val="Country Complexity Rankings 199"/>
      <sheetName val="Country Complexity Rankings (2)"/>
      <sheetName val="Country Complexity Rankings 202"/>
    </sheetNames>
    <sheetDataSet>
      <sheetData sheetId="0">
        <row r="2">
          <cell r="A2" t="str">
            <v>JPN</v>
          </cell>
          <cell r="B2" t="str">
            <v>Japan</v>
          </cell>
          <cell r="C2">
            <v>1</v>
          </cell>
          <cell r="D2">
            <v>2.2640642999999998</v>
          </cell>
          <cell r="E2">
            <v>2021</v>
          </cell>
        </row>
        <row r="3">
          <cell r="A3" t="str">
            <v>CHE</v>
          </cell>
          <cell r="B3" t="str">
            <v>Switzerland</v>
          </cell>
          <cell r="C3">
            <v>2</v>
          </cell>
          <cell r="D3">
            <v>2.1403029999999998</v>
          </cell>
          <cell r="E3">
            <v>2021</v>
          </cell>
        </row>
        <row r="4">
          <cell r="A4" t="str">
            <v>KOR</v>
          </cell>
          <cell r="B4" t="str">
            <v>South Korea</v>
          </cell>
          <cell r="C4">
            <v>3</v>
          </cell>
          <cell r="D4">
            <v>2.0378987999999998</v>
          </cell>
          <cell r="E4">
            <v>2021</v>
          </cell>
        </row>
        <row r="5">
          <cell r="A5" t="str">
            <v>DEU</v>
          </cell>
          <cell r="B5" t="str">
            <v>Germany</v>
          </cell>
          <cell r="C5">
            <v>4</v>
          </cell>
          <cell r="D5">
            <v>1.9371309000000001</v>
          </cell>
          <cell r="E5">
            <v>2021</v>
          </cell>
        </row>
        <row r="6">
          <cell r="A6" t="str">
            <v>SGP</v>
          </cell>
          <cell r="B6" t="str">
            <v>Singapore</v>
          </cell>
          <cell r="C6">
            <v>5</v>
          </cell>
          <cell r="D6">
            <v>1.8347754000000001</v>
          </cell>
          <cell r="E6">
            <v>2021</v>
          </cell>
        </row>
        <row r="7">
          <cell r="A7" t="str">
            <v>CZE</v>
          </cell>
          <cell r="B7" t="str">
            <v>Czechia</v>
          </cell>
          <cell r="C7">
            <v>6</v>
          </cell>
          <cell r="D7">
            <v>1.7509125000000001</v>
          </cell>
          <cell r="E7">
            <v>2021</v>
          </cell>
        </row>
        <row r="8">
          <cell r="A8" t="str">
            <v>AUT</v>
          </cell>
          <cell r="B8" t="str">
            <v>Austria</v>
          </cell>
          <cell r="C8">
            <v>7</v>
          </cell>
          <cell r="D8">
            <v>1.6754705000000001</v>
          </cell>
          <cell r="E8">
            <v>2021</v>
          </cell>
        </row>
        <row r="9">
          <cell r="A9" t="str">
            <v>GBR</v>
          </cell>
          <cell r="B9" t="str">
            <v>United Kingdom</v>
          </cell>
          <cell r="C9">
            <v>8</v>
          </cell>
          <cell r="D9">
            <v>1.6125351000000001</v>
          </cell>
          <cell r="E9">
            <v>2021</v>
          </cell>
        </row>
        <row r="10">
          <cell r="A10" t="str">
            <v>SVN</v>
          </cell>
          <cell r="B10" t="str">
            <v>Slovenia</v>
          </cell>
          <cell r="C10">
            <v>9</v>
          </cell>
          <cell r="D10">
            <v>1.5924107000000001</v>
          </cell>
          <cell r="E10">
            <v>2021</v>
          </cell>
        </row>
        <row r="11">
          <cell r="A11" t="str">
            <v>SWE</v>
          </cell>
          <cell r="B11" t="str">
            <v>Sweden</v>
          </cell>
          <cell r="C11">
            <v>10</v>
          </cell>
          <cell r="D11">
            <v>1.5373482000000001</v>
          </cell>
          <cell r="E11">
            <v>2021</v>
          </cell>
        </row>
        <row r="12">
          <cell r="A12" t="str">
            <v>HUN</v>
          </cell>
          <cell r="B12" t="str">
            <v>Hungary</v>
          </cell>
          <cell r="C12">
            <v>11</v>
          </cell>
          <cell r="D12">
            <v>1.5247633</v>
          </cell>
          <cell r="E12">
            <v>2021</v>
          </cell>
        </row>
        <row r="13">
          <cell r="A13" t="str">
            <v>SVK</v>
          </cell>
          <cell r="B13" t="str">
            <v>Slovakia</v>
          </cell>
          <cell r="C13">
            <v>12</v>
          </cell>
          <cell r="D13">
            <v>1.4639751999999999</v>
          </cell>
          <cell r="E13">
            <v>2021</v>
          </cell>
        </row>
        <row r="14">
          <cell r="A14" t="str">
            <v>IRL</v>
          </cell>
          <cell r="B14" t="str">
            <v>Ireland</v>
          </cell>
          <cell r="C14">
            <v>13</v>
          </cell>
          <cell r="D14">
            <v>1.4413548</v>
          </cell>
          <cell r="E14">
            <v>2021</v>
          </cell>
        </row>
        <row r="15">
          <cell r="A15" t="str">
            <v>USA</v>
          </cell>
          <cell r="B15" t="str">
            <v>United States of America</v>
          </cell>
          <cell r="C15">
            <v>14</v>
          </cell>
          <cell r="D15">
            <v>1.4049027000000001</v>
          </cell>
          <cell r="E15">
            <v>2021</v>
          </cell>
        </row>
        <row r="16">
          <cell r="A16" t="str">
            <v>FIN</v>
          </cell>
          <cell r="B16" t="str">
            <v>Finland</v>
          </cell>
          <cell r="C16">
            <v>15</v>
          </cell>
          <cell r="D16">
            <v>1.3552112999999999</v>
          </cell>
          <cell r="E16">
            <v>2021</v>
          </cell>
        </row>
        <row r="17">
          <cell r="A17" t="str">
            <v>ITA</v>
          </cell>
          <cell r="B17" t="str">
            <v>Italy</v>
          </cell>
          <cell r="C17">
            <v>16</v>
          </cell>
          <cell r="D17">
            <v>1.3483225000000001</v>
          </cell>
          <cell r="E17">
            <v>2021</v>
          </cell>
        </row>
        <row r="18">
          <cell r="A18" t="str">
            <v>FRA</v>
          </cell>
          <cell r="B18" t="str">
            <v>France</v>
          </cell>
          <cell r="C18">
            <v>17</v>
          </cell>
          <cell r="D18">
            <v>1.3362215</v>
          </cell>
          <cell r="E18">
            <v>2021</v>
          </cell>
        </row>
        <row r="19">
          <cell r="A19" t="str">
            <v>CHN</v>
          </cell>
          <cell r="B19" t="str">
            <v>China</v>
          </cell>
          <cell r="C19">
            <v>18</v>
          </cell>
          <cell r="D19">
            <v>1.3270195</v>
          </cell>
          <cell r="E19">
            <v>2021</v>
          </cell>
        </row>
        <row r="20">
          <cell r="A20" t="str">
            <v>ROU</v>
          </cell>
          <cell r="B20" t="str">
            <v>Romania</v>
          </cell>
          <cell r="C20">
            <v>19</v>
          </cell>
          <cell r="D20">
            <v>1.2265037999999999</v>
          </cell>
          <cell r="E20">
            <v>2021</v>
          </cell>
        </row>
        <row r="21">
          <cell r="A21" t="str">
            <v>BEL</v>
          </cell>
          <cell r="B21" t="str">
            <v>Belgium</v>
          </cell>
          <cell r="C21">
            <v>20</v>
          </cell>
          <cell r="D21">
            <v>1.1836268999999999</v>
          </cell>
          <cell r="E21">
            <v>2021</v>
          </cell>
        </row>
        <row r="22">
          <cell r="A22" t="str">
            <v>ISR</v>
          </cell>
          <cell r="B22" t="str">
            <v>Israel</v>
          </cell>
          <cell r="C22">
            <v>21</v>
          </cell>
          <cell r="D22">
            <v>1.1681432</v>
          </cell>
          <cell r="E22">
            <v>2021</v>
          </cell>
        </row>
        <row r="23">
          <cell r="A23" t="str">
            <v>MEX</v>
          </cell>
          <cell r="B23" t="str">
            <v>Mexico</v>
          </cell>
          <cell r="C23">
            <v>22</v>
          </cell>
          <cell r="D23">
            <v>1.1396077</v>
          </cell>
          <cell r="E23">
            <v>2021</v>
          </cell>
        </row>
        <row r="24">
          <cell r="A24" t="str">
            <v>THA</v>
          </cell>
          <cell r="B24" t="str">
            <v>Thailand</v>
          </cell>
          <cell r="C24">
            <v>23</v>
          </cell>
          <cell r="D24">
            <v>1.1199546</v>
          </cell>
          <cell r="E24">
            <v>2021</v>
          </cell>
        </row>
        <row r="25">
          <cell r="A25" t="str">
            <v>DNK</v>
          </cell>
          <cell r="B25" t="str">
            <v>Denmark</v>
          </cell>
          <cell r="C25">
            <v>24</v>
          </cell>
          <cell r="D25">
            <v>1.0592493000000001</v>
          </cell>
          <cell r="E25">
            <v>2021</v>
          </cell>
        </row>
        <row r="26">
          <cell r="A26" t="str">
            <v>POL</v>
          </cell>
          <cell r="B26" t="str">
            <v>Poland</v>
          </cell>
          <cell r="C26">
            <v>25</v>
          </cell>
          <cell r="D26">
            <v>1.0175672</v>
          </cell>
          <cell r="E26">
            <v>2021</v>
          </cell>
        </row>
        <row r="27">
          <cell r="A27" t="str">
            <v>NLD</v>
          </cell>
          <cell r="B27" t="str">
            <v>Netherlands</v>
          </cell>
          <cell r="C27">
            <v>26</v>
          </cell>
          <cell r="D27">
            <v>0.99330395000000005</v>
          </cell>
          <cell r="E27">
            <v>2021</v>
          </cell>
        </row>
        <row r="28">
          <cell r="A28" t="str">
            <v>EST</v>
          </cell>
          <cell r="B28" t="str">
            <v>Estonia</v>
          </cell>
          <cell r="C28">
            <v>27</v>
          </cell>
          <cell r="D28">
            <v>0.99131440000000004</v>
          </cell>
          <cell r="E28">
            <v>2021</v>
          </cell>
        </row>
        <row r="29">
          <cell r="A29" t="str">
            <v>MYS</v>
          </cell>
          <cell r="B29" t="str">
            <v>Malaysia</v>
          </cell>
          <cell r="C29">
            <v>28</v>
          </cell>
          <cell r="D29">
            <v>0.94824724999999999</v>
          </cell>
          <cell r="E29">
            <v>2021</v>
          </cell>
        </row>
        <row r="30">
          <cell r="A30" t="str">
            <v>BLR</v>
          </cell>
          <cell r="B30" t="str">
            <v>Belarus</v>
          </cell>
          <cell r="C30">
            <v>29</v>
          </cell>
          <cell r="D30">
            <v>0.90679765000000001</v>
          </cell>
          <cell r="E30">
            <v>2021</v>
          </cell>
        </row>
        <row r="31">
          <cell r="A31" t="str">
            <v>LTU</v>
          </cell>
          <cell r="B31" t="str">
            <v>Lithuania</v>
          </cell>
          <cell r="C31">
            <v>30</v>
          </cell>
          <cell r="D31">
            <v>0.89149725000000002</v>
          </cell>
          <cell r="E31">
            <v>2021</v>
          </cell>
        </row>
        <row r="32">
          <cell r="A32" t="str">
            <v>HRV</v>
          </cell>
          <cell r="B32" t="str">
            <v>Croatia</v>
          </cell>
          <cell r="C32">
            <v>31</v>
          </cell>
          <cell r="D32">
            <v>0.77185360000000003</v>
          </cell>
          <cell r="E32">
            <v>2021</v>
          </cell>
        </row>
        <row r="33">
          <cell r="A33" t="str">
            <v>BIH</v>
          </cell>
          <cell r="B33" t="str">
            <v>Bosnia and Herzegovina</v>
          </cell>
          <cell r="C33">
            <v>32</v>
          </cell>
          <cell r="D33">
            <v>0.76734173000000006</v>
          </cell>
          <cell r="E33">
            <v>2021</v>
          </cell>
        </row>
        <row r="34">
          <cell r="A34" t="str">
            <v>PHL</v>
          </cell>
          <cell r="B34" t="str">
            <v>Philippines</v>
          </cell>
          <cell r="C34">
            <v>33</v>
          </cell>
          <cell r="D34">
            <v>0.75964920000000002</v>
          </cell>
          <cell r="E34">
            <v>2021</v>
          </cell>
        </row>
        <row r="35">
          <cell r="A35" t="str">
            <v>ESP</v>
          </cell>
          <cell r="B35" t="str">
            <v>Spain</v>
          </cell>
          <cell r="C35">
            <v>34</v>
          </cell>
          <cell r="D35">
            <v>0.75657890000000005</v>
          </cell>
          <cell r="E35">
            <v>2021</v>
          </cell>
        </row>
        <row r="36">
          <cell r="A36" t="str">
            <v>PRT</v>
          </cell>
          <cell r="B36" t="str">
            <v>Portugal</v>
          </cell>
          <cell r="C36">
            <v>35</v>
          </cell>
          <cell r="D36">
            <v>0.74319550000000001</v>
          </cell>
          <cell r="E36">
            <v>2021</v>
          </cell>
        </row>
        <row r="37">
          <cell r="A37" t="str">
            <v>LVA</v>
          </cell>
          <cell r="B37" t="str">
            <v>Latvia</v>
          </cell>
          <cell r="C37">
            <v>36</v>
          </cell>
          <cell r="D37">
            <v>0.73246162999999997</v>
          </cell>
          <cell r="E37">
            <v>2021</v>
          </cell>
        </row>
        <row r="38">
          <cell r="A38" t="str">
            <v>SRB</v>
          </cell>
          <cell r="B38" t="str">
            <v>Serbia</v>
          </cell>
          <cell r="C38">
            <v>37</v>
          </cell>
          <cell r="D38">
            <v>0.72594130000000001</v>
          </cell>
          <cell r="E38">
            <v>2021</v>
          </cell>
        </row>
        <row r="39">
          <cell r="A39" t="str">
            <v>SAU</v>
          </cell>
          <cell r="B39" t="str">
            <v>Saudi Arabia</v>
          </cell>
          <cell r="C39">
            <v>38</v>
          </cell>
          <cell r="D39">
            <v>0.61843459999999995</v>
          </cell>
          <cell r="E39">
            <v>2021</v>
          </cell>
        </row>
        <row r="40">
          <cell r="A40" t="str">
            <v>BGR</v>
          </cell>
          <cell r="B40" t="str">
            <v>Bulgaria</v>
          </cell>
          <cell r="C40">
            <v>39</v>
          </cell>
          <cell r="D40">
            <v>0.61798525000000004</v>
          </cell>
          <cell r="E40">
            <v>2021</v>
          </cell>
        </row>
        <row r="41">
          <cell r="A41" t="str">
            <v>TUR</v>
          </cell>
          <cell r="B41" t="str">
            <v>Turkiye</v>
          </cell>
          <cell r="C41">
            <v>40</v>
          </cell>
          <cell r="D41">
            <v>0.61283209999999999</v>
          </cell>
          <cell r="E41">
            <v>2021</v>
          </cell>
        </row>
        <row r="42">
          <cell r="A42" t="str">
            <v>CAN</v>
          </cell>
          <cell r="B42" t="str">
            <v>Canada</v>
          </cell>
          <cell r="C42">
            <v>41</v>
          </cell>
          <cell r="D42">
            <v>0.57885443999999997</v>
          </cell>
          <cell r="E42">
            <v>2021</v>
          </cell>
        </row>
        <row r="43">
          <cell r="A43" t="str">
            <v>IND</v>
          </cell>
          <cell r="B43" t="str">
            <v>India</v>
          </cell>
          <cell r="C43">
            <v>42</v>
          </cell>
          <cell r="D43">
            <v>0.47836685000000001</v>
          </cell>
          <cell r="E43">
            <v>2021</v>
          </cell>
        </row>
        <row r="44">
          <cell r="A44" t="str">
            <v>BHR</v>
          </cell>
          <cell r="B44" t="str">
            <v>Bahrain</v>
          </cell>
          <cell r="C44">
            <v>43</v>
          </cell>
          <cell r="D44">
            <v>0.44947362000000002</v>
          </cell>
          <cell r="E44">
            <v>2021</v>
          </cell>
        </row>
        <row r="45">
          <cell r="A45" t="str">
            <v>NOR</v>
          </cell>
          <cell r="B45" t="str">
            <v>Norway</v>
          </cell>
          <cell r="C45">
            <v>44</v>
          </cell>
          <cell r="D45">
            <v>0.39419379999999998</v>
          </cell>
          <cell r="E45">
            <v>2021</v>
          </cell>
        </row>
        <row r="46">
          <cell r="A46" t="str">
            <v>TUN</v>
          </cell>
          <cell r="B46" t="str">
            <v>Tunisia</v>
          </cell>
          <cell r="C46">
            <v>45</v>
          </cell>
          <cell r="D46">
            <v>0.39083405999999998</v>
          </cell>
          <cell r="E46">
            <v>2021</v>
          </cell>
        </row>
        <row r="47">
          <cell r="A47" t="str">
            <v>CYP</v>
          </cell>
          <cell r="B47" t="str">
            <v>Cyprus</v>
          </cell>
          <cell r="C47">
            <v>46</v>
          </cell>
          <cell r="D47">
            <v>0.38453515999999999</v>
          </cell>
          <cell r="E47">
            <v>2021</v>
          </cell>
        </row>
        <row r="48">
          <cell r="A48" t="str">
            <v>CRI</v>
          </cell>
          <cell r="B48" t="str">
            <v>Costa Rica</v>
          </cell>
          <cell r="C48">
            <v>47</v>
          </cell>
          <cell r="D48">
            <v>0.35188437</v>
          </cell>
          <cell r="E48">
            <v>2021</v>
          </cell>
        </row>
        <row r="49">
          <cell r="A49" t="str">
            <v>LBN</v>
          </cell>
          <cell r="B49" t="str">
            <v>Lebanon</v>
          </cell>
          <cell r="C49">
            <v>48</v>
          </cell>
          <cell r="D49">
            <v>0.34203124000000001</v>
          </cell>
          <cell r="E49">
            <v>2021</v>
          </cell>
        </row>
        <row r="50">
          <cell r="A50" t="str">
            <v>UKR</v>
          </cell>
          <cell r="B50" t="str">
            <v>Ukraine</v>
          </cell>
          <cell r="C50">
            <v>49</v>
          </cell>
          <cell r="D50">
            <v>0.32479829999999998</v>
          </cell>
          <cell r="E50">
            <v>2021</v>
          </cell>
        </row>
        <row r="51">
          <cell r="A51" t="str">
            <v>GRC</v>
          </cell>
          <cell r="B51" t="str">
            <v>Greece</v>
          </cell>
          <cell r="C51">
            <v>50</v>
          </cell>
          <cell r="D51">
            <v>0.25424865000000002</v>
          </cell>
          <cell r="E51">
            <v>2021</v>
          </cell>
        </row>
        <row r="52">
          <cell r="A52" t="str">
            <v>URY</v>
          </cell>
          <cell r="B52" t="str">
            <v>Uruguay</v>
          </cell>
          <cell r="C52">
            <v>51</v>
          </cell>
          <cell r="D52">
            <v>0.23785289000000001</v>
          </cell>
          <cell r="E52">
            <v>2021</v>
          </cell>
        </row>
        <row r="53">
          <cell r="A53" t="str">
            <v>NZL</v>
          </cell>
          <cell r="B53" t="str">
            <v>New Zealand</v>
          </cell>
          <cell r="C53">
            <v>52</v>
          </cell>
          <cell r="D53">
            <v>0.19633186999999999</v>
          </cell>
          <cell r="E53">
            <v>2021</v>
          </cell>
        </row>
        <row r="54">
          <cell r="A54" t="str">
            <v>RUS</v>
          </cell>
          <cell r="B54" t="str">
            <v>Russia</v>
          </cell>
          <cell r="C54">
            <v>53</v>
          </cell>
          <cell r="D54">
            <v>0.19238457</v>
          </cell>
          <cell r="E54">
            <v>2021</v>
          </cell>
        </row>
        <row r="55">
          <cell r="A55" t="str">
            <v>MKD</v>
          </cell>
          <cell r="B55" t="str">
            <v>North Macedonia</v>
          </cell>
          <cell r="C55">
            <v>54</v>
          </cell>
          <cell r="D55">
            <v>0.13291268000000001</v>
          </cell>
          <cell r="E55">
            <v>2021</v>
          </cell>
        </row>
        <row r="56">
          <cell r="A56" t="str">
            <v>KWT</v>
          </cell>
          <cell r="B56" t="str">
            <v>Kuwait</v>
          </cell>
          <cell r="C56">
            <v>55</v>
          </cell>
          <cell r="D56">
            <v>0.13200761</v>
          </cell>
          <cell r="E56">
            <v>2021</v>
          </cell>
        </row>
        <row r="57">
          <cell r="A57" t="str">
            <v>ARE</v>
          </cell>
          <cell r="B57" t="str">
            <v>United Arab Emirates</v>
          </cell>
          <cell r="C57">
            <v>56</v>
          </cell>
          <cell r="D57">
            <v>0.12410338999999999</v>
          </cell>
          <cell r="E57">
            <v>2021</v>
          </cell>
        </row>
        <row r="58">
          <cell r="A58" t="str">
            <v>JOR</v>
          </cell>
          <cell r="B58" t="str">
            <v>Jordan</v>
          </cell>
          <cell r="C58">
            <v>57</v>
          </cell>
          <cell r="D58">
            <v>8.9176850000000002E-2</v>
          </cell>
          <cell r="E58">
            <v>2021</v>
          </cell>
        </row>
        <row r="59">
          <cell r="A59" t="str">
            <v>DOM</v>
          </cell>
          <cell r="B59" t="str">
            <v>Dominican Republic</v>
          </cell>
          <cell r="C59">
            <v>58</v>
          </cell>
          <cell r="D59">
            <v>7.5041769999999994E-2</v>
          </cell>
          <cell r="E59">
            <v>2021</v>
          </cell>
        </row>
        <row r="60">
          <cell r="A60" t="str">
            <v>GEO</v>
          </cell>
          <cell r="B60" t="str">
            <v>Georgia</v>
          </cell>
          <cell r="C60">
            <v>59</v>
          </cell>
          <cell r="D60">
            <v>5.5888087000000003E-2</v>
          </cell>
          <cell r="E60">
            <v>2021</v>
          </cell>
        </row>
        <row r="61">
          <cell r="A61" t="str">
            <v>SLV</v>
          </cell>
          <cell r="B61" t="str">
            <v>El Salvador</v>
          </cell>
          <cell r="C61">
            <v>60</v>
          </cell>
          <cell r="D61">
            <v>5.0319057E-2</v>
          </cell>
          <cell r="E61">
            <v>2021</v>
          </cell>
        </row>
        <row r="62">
          <cell r="A62" t="str">
            <v>VNM</v>
          </cell>
          <cell r="B62" t="str">
            <v>Vietnam</v>
          </cell>
          <cell r="C62">
            <v>61</v>
          </cell>
          <cell r="D62">
            <v>3.6365185000000001E-2</v>
          </cell>
          <cell r="E62">
            <v>2021</v>
          </cell>
        </row>
        <row r="63">
          <cell r="A63" t="str">
            <v>MDA</v>
          </cell>
          <cell r="B63" t="str">
            <v>Moldova</v>
          </cell>
          <cell r="C63">
            <v>62</v>
          </cell>
          <cell r="D63">
            <v>2.1721192E-2</v>
          </cell>
          <cell r="E63">
            <v>2021</v>
          </cell>
        </row>
        <row r="64">
          <cell r="A64" t="str">
            <v>SWZ</v>
          </cell>
          <cell r="B64" t="str">
            <v>Eswatini</v>
          </cell>
          <cell r="C64">
            <v>63</v>
          </cell>
          <cell r="D64">
            <v>-3.9355869999999999E-3</v>
          </cell>
          <cell r="E64">
            <v>2021</v>
          </cell>
        </row>
        <row r="65">
          <cell r="A65" t="str">
            <v>IDN</v>
          </cell>
          <cell r="B65" t="str">
            <v>Indonesia</v>
          </cell>
          <cell r="C65">
            <v>64</v>
          </cell>
          <cell r="D65">
            <v>-9.2352080000000003E-2</v>
          </cell>
          <cell r="E65">
            <v>2021</v>
          </cell>
        </row>
        <row r="66">
          <cell r="A66" t="str">
            <v>KGZ</v>
          </cell>
          <cell r="B66" t="str">
            <v>Kyrgyzstan</v>
          </cell>
          <cell r="C66">
            <v>65</v>
          </cell>
          <cell r="D66">
            <v>-0.10515983399999999</v>
          </cell>
          <cell r="E66">
            <v>2021</v>
          </cell>
        </row>
        <row r="67">
          <cell r="A67" t="str">
            <v>COL</v>
          </cell>
          <cell r="B67" t="str">
            <v>Colombia</v>
          </cell>
          <cell r="C67">
            <v>66</v>
          </cell>
          <cell r="D67">
            <v>-0.13283533</v>
          </cell>
          <cell r="E67">
            <v>2021</v>
          </cell>
        </row>
        <row r="68">
          <cell r="A68" t="str">
            <v>EGY</v>
          </cell>
          <cell r="B68" t="str">
            <v>Egypt</v>
          </cell>
          <cell r="C68">
            <v>67</v>
          </cell>
          <cell r="D68">
            <v>-0.13498041</v>
          </cell>
          <cell r="E68">
            <v>2021</v>
          </cell>
        </row>
        <row r="69">
          <cell r="A69" t="str">
            <v>ZAF</v>
          </cell>
          <cell r="B69" t="str">
            <v>South Africa</v>
          </cell>
          <cell r="C69">
            <v>68</v>
          </cell>
          <cell r="D69">
            <v>-0.14771828000000001</v>
          </cell>
          <cell r="E69">
            <v>2021</v>
          </cell>
        </row>
        <row r="70">
          <cell r="A70" t="str">
            <v>OMN</v>
          </cell>
          <cell r="B70" t="str">
            <v>Oman</v>
          </cell>
          <cell r="C70">
            <v>69</v>
          </cell>
          <cell r="D70">
            <v>-0.16259702000000001</v>
          </cell>
          <cell r="E70">
            <v>2021</v>
          </cell>
        </row>
        <row r="71">
          <cell r="A71" t="str">
            <v>BRA</v>
          </cell>
          <cell r="B71" t="str">
            <v>Brazil</v>
          </cell>
          <cell r="C71">
            <v>70</v>
          </cell>
          <cell r="D71">
            <v>-0.16482677000000001</v>
          </cell>
          <cell r="E71">
            <v>2021</v>
          </cell>
        </row>
        <row r="72">
          <cell r="A72" t="str">
            <v>MUS</v>
          </cell>
          <cell r="B72" t="str">
            <v>Mauritius</v>
          </cell>
          <cell r="C72">
            <v>71</v>
          </cell>
          <cell r="D72">
            <v>-0.16932191999999999</v>
          </cell>
          <cell r="E72">
            <v>2021</v>
          </cell>
        </row>
        <row r="73">
          <cell r="A73" t="str">
            <v>UZB</v>
          </cell>
          <cell r="B73" t="str">
            <v>Uzbekistan</v>
          </cell>
          <cell r="C73">
            <v>72</v>
          </cell>
          <cell r="D73">
            <v>-0.17489642</v>
          </cell>
          <cell r="E73">
            <v>2021</v>
          </cell>
        </row>
        <row r="74">
          <cell r="A74" t="str">
            <v>IRN</v>
          </cell>
          <cell r="B74" t="str">
            <v>Iran</v>
          </cell>
          <cell r="C74">
            <v>73</v>
          </cell>
          <cell r="D74">
            <v>-0.18771852999999999</v>
          </cell>
          <cell r="E74">
            <v>2021</v>
          </cell>
        </row>
        <row r="75">
          <cell r="A75" t="str">
            <v>ARG</v>
          </cell>
          <cell r="B75" t="str">
            <v>Argentina</v>
          </cell>
          <cell r="C75">
            <v>74</v>
          </cell>
          <cell r="D75">
            <v>-0.19786197</v>
          </cell>
          <cell r="E75">
            <v>2021</v>
          </cell>
        </row>
        <row r="76">
          <cell r="A76" t="str">
            <v>GTM</v>
          </cell>
          <cell r="B76" t="str">
            <v>Guatemala</v>
          </cell>
          <cell r="C76">
            <v>75</v>
          </cell>
          <cell r="D76">
            <v>-0.20499633</v>
          </cell>
          <cell r="E76">
            <v>2021</v>
          </cell>
        </row>
        <row r="77">
          <cell r="A77" t="str">
            <v>ALB</v>
          </cell>
          <cell r="B77" t="str">
            <v>Albania</v>
          </cell>
          <cell r="C77">
            <v>76</v>
          </cell>
          <cell r="D77">
            <v>-0.23033197</v>
          </cell>
          <cell r="E77">
            <v>2021</v>
          </cell>
        </row>
        <row r="78">
          <cell r="A78" t="str">
            <v>LKA</v>
          </cell>
          <cell r="B78" t="str">
            <v>Sri Lanka</v>
          </cell>
          <cell r="C78">
            <v>77</v>
          </cell>
          <cell r="D78">
            <v>-0.24333431999999999</v>
          </cell>
          <cell r="E78">
            <v>2021</v>
          </cell>
        </row>
        <row r="79">
          <cell r="A79" t="str">
            <v>CHL</v>
          </cell>
          <cell r="B79" t="str">
            <v>Chile</v>
          </cell>
          <cell r="C79">
            <v>78</v>
          </cell>
          <cell r="D79">
            <v>-0.30327478000000002</v>
          </cell>
          <cell r="E79">
            <v>2021</v>
          </cell>
        </row>
        <row r="80">
          <cell r="A80" t="str">
            <v>JAM</v>
          </cell>
          <cell r="B80" t="str">
            <v>Jamaica</v>
          </cell>
          <cell r="C80">
            <v>79</v>
          </cell>
          <cell r="D80">
            <v>-0.3115966</v>
          </cell>
          <cell r="E80">
            <v>2021</v>
          </cell>
        </row>
        <row r="81">
          <cell r="A81" t="str">
            <v>KEN</v>
          </cell>
          <cell r="B81" t="str">
            <v>Kenya</v>
          </cell>
          <cell r="C81">
            <v>80</v>
          </cell>
          <cell r="D81">
            <v>-0.35204472999999997</v>
          </cell>
          <cell r="E81">
            <v>2021</v>
          </cell>
        </row>
        <row r="82">
          <cell r="A82" t="str">
            <v>MAR</v>
          </cell>
          <cell r="B82" t="str">
            <v>Morocco</v>
          </cell>
          <cell r="C82">
            <v>81</v>
          </cell>
          <cell r="D82">
            <v>-0.35303279999999998</v>
          </cell>
          <cell r="E82">
            <v>2021</v>
          </cell>
        </row>
        <row r="83">
          <cell r="A83" t="str">
            <v>QAT</v>
          </cell>
          <cell r="B83" t="str">
            <v>Qatar</v>
          </cell>
          <cell r="C83">
            <v>82</v>
          </cell>
          <cell r="D83">
            <v>-0.37833070000000002</v>
          </cell>
          <cell r="E83">
            <v>2021</v>
          </cell>
        </row>
        <row r="84">
          <cell r="A84" t="str">
            <v>KHM</v>
          </cell>
          <cell r="B84" t="str">
            <v>Cambodia</v>
          </cell>
          <cell r="C84">
            <v>83</v>
          </cell>
          <cell r="D84">
            <v>-0.38717446</v>
          </cell>
          <cell r="E84">
            <v>2021</v>
          </cell>
        </row>
        <row r="85">
          <cell r="A85" t="str">
            <v>LAO</v>
          </cell>
          <cell r="B85" t="str">
            <v>Laos</v>
          </cell>
          <cell r="C85">
            <v>84</v>
          </cell>
          <cell r="D85">
            <v>-0.41119630000000001</v>
          </cell>
          <cell r="E85">
            <v>2021</v>
          </cell>
        </row>
        <row r="86">
          <cell r="A86" t="str">
            <v>PRY</v>
          </cell>
          <cell r="B86" t="str">
            <v>Paraguay</v>
          </cell>
          <cell r="C86">
            <v>85</v>
          </cell>
          <cell r="D86">
            <v>-0.44083541999999998</v>
          </cell>
          <cell r="E86">
            <v>2021</v>
          </cell>
        </row>
        <row r="87">
          <cell r="A87" t="str">
            <v>PAN</v>
          </cell>
          <cell r="B87" t="str">
            <v>Panama</v>
          </cell>
          <cell r="C87">
            <v>86</v>
          </cell>
          <cell r="D87">
            <v>-0.45625818000000001</v>
          </cell>
          <cell r="E87">
            <v>2021</v>
          </cell>
        </row>
        <row r="88">
          <cell r="A88" t="str">
            <v>TTO</v>
          </cell>
          <cell r="B88" t="str">
            <v>Trinidad and Tobago</v>
          </cell>
          <cell r="C88">
            <v>87</v>
          </cell>
          <cell r="D88">
            <v>-0.46457565000000001</v>
          </cell>
          <cell r="E88">
            <v>2021</v>
          </cell>
        </row>
        <row r="89">
          <cell r="A89" t="str">
            <v>KAZ</v>
          </cell>
          <cell r="B89" t="str">
            <v>Kazakhstan</v>
          </cell>
          <cell r="C89">
            <v>88</v>
          </cell>
          <cell r="D89">
            <v>-0.47155755999999999</v>
          </cell>
          <cell r="E89">
            <v>2021</v>
          </cell>
        </row>
        <row r="90">
          <cell r="A90" t="str">
            <v>MWI</v>
          </cell>
          <cell r="B90" t="str">
            <v>Malawi</v>
          </cell>
          <cell r="C90">
            <v>89</v>
          </cell>
          <cell r="D90">
            <v>-0.51089709999999999</v>
          </cell>
          <cell r="E90">
            <v>2021</v>
          </cell>
        </row>
        <row r="91">
          <cell r="A91" t="str">
            <v>HND</v>
          </cell>
          <cell r="B91" t="str">
            <v>Honduras</v>
          </cell>
          <cell r="C91">
            <v>90</v>
          </cell>
          <cell r="D91">
            <v>-0.51928395000000005</v>
          </cell>
          <cell r="E91">
            <v>2021</v>
          </cell>
        </row>
        <row r="92">
          <cell r="A92" t="str">
            <v>ARM</v>
          </cell>
          <cell r="B92" t="str">
            <v>Armenia</v>
          </cell>
          <cell r="C92">
            <v>91</v>
          </cell>
          <cell r="D92">
            <v>-0.51980760000000004</v>
          </cell>
          <cell r="E92">
            <v>2021</v>
          </cell>
        </row>
        <row r="93">
          <cell r="A93" t="str">
            <v>UGA</v>
          </cell>
          <cell r="B93" t="str">
            <v>Uganda</v>
          </cell>
          <cell r="C93">
            <v>92</v>
          </cell>
          <cell r="D93">
            <v>-0.53081800000000001</v>
          </cell>
          <cell r="E93">
            <v>2021</v>
          </cell>
        </row>
        <row r="94">
          <cell r="A94" t="str">
            <v>AUS</v>
          </cell>
          <cell r="B94" t="str">
            <v>Australia</v>
          </cell>
          <cell r="C94">
            <v>93</v>
          </cell>
          <cell r="D94">
            <v>-0.54944190000000004</v>
          </cell>
          <cell r="E94">
            <v>2021</v>
          </cell>
        </row>
        <row r="95">
          <cell r="A95" t="str">
            <v>PAK</v>
          </cell>
          <cell r="B95" t="str">
            <v>Pakistan</v>
          </cell>
          <cell r="C95">
            <v>94</v>
          </cell>
          <cell r="D95">
            <v>-0.56923179999999995</v>
          </cell>
          <cell r="E95">
            <v>2021</v>
          </cell>
        </row>
        <row r="96">
          <cell r="A96" t="str">
            <v>NAM</v>
          </cell>
          <cell r="B96" t="str">
            <v>Namibia</v>
          </cell>
          <cell r="C96">
            <v>95</v>
          </cell>
          <cell r="D96">
            <v>-0.58078516000000002</v>
          </cell>
          <cell r="E96">
            <v>2021</v>
          </cell>
        </row>
        <row r="97">
          <cell r="A97" t="str">
            <v>DZA</v>
          </cell>
          <cell r="B97" t="str">
            <v>Algeria</v>
          </cell>
          <cell r="C97">
            <v>96</v>
          </cell>
          <cell r="D97">
            <v>-0.62682055999999997</v>
          </cell>
          <cell r="E97">
            <v>2021</v>
          </cell>
        </row>
        <row r="98">
          <cell r="A98" t="str">
            <v>SEN</v>
          </cell>
          <cell r="B98" t="str">
            <v>Senegal</v>
          </cell>
          <cell r="C98">
            <v>97</v>
          </cell>
          <cell r="D98">
            <v>-0.656918</v>
          </cell>
          <cell r="E98">
            <v>2021</v>
          </cell>
        </row>
        <row r="99">
          <cell r="A99" t="str">
            <v>TJK</v>
          </cell>
          <cell r="B99" t="str">
            <v>Tajikistan</v>
          </cell>
          <cell r="C99">
            <v>98</v>
          </cell>
          <cell r="D99">
            <v>-0.72400916000000004</v>
          </cell>
          <cell r="E99">
            <v>2021</v>
          </cell>
        </row>
        <row r="100">
          <cell r="A100" t="str">
            <v>MLI</v>
          </cell>
          <cell r="B100" t="str">
            <v>Mali</v>
          </cell>
          <cell r="C100">
            <v>99</v>
          </cell>
          <cell r="D100">
            <v>-0.72797259999999997</v>
          </cell>
          <cell r="E100">
            <v>2021</v>
          </cell>
        </row>
        <row r="101">
          <cell r="A101" t="str">
            <v>BFA</v>
          </cell>
          <cell r="B101" t="str">
            <v>Burkina Faso</v>
          </cell>
          <cell r="C101">
            <v>100</v>
          </cell>
          <cell r="D101">
            <v>-0.74762790000000001</v>
          </cell>
          <cell r="E101">
            <v>2021</v>
          </cell>
        </row>
        <row r="102">
          <cell r="A102" t="str">
            <v>BGD</v>
          </cell>
          <cell r="B102" t="str">
            <v>Bangladesh</v>
          </cell>
          <cell r="C102">
            <v>101</v>
          </cell>
          <cell r="D102">
            <v>-0.76280844000000003</v>
          </cell>
          <cell r="E102">
            <v>2021</v>
          </cell>
        </row>
        <row r="103">
          <cell r="A103" t="str">
            <v>MDG</v>
          </cell>
          <cell r="B103" t="str">
            <v>Madagascar</v>
          </cell>
          <cell r="C103">
            <v>102</v>
          </cell>
          <cell r="D103">
            <v>-0.77001629999999999</v>
          </cell>
          <cell r="E103">
            <v>2021</v>
          </cell>
        </row>
        <row r="104">
          <cell r="A104" t="str">
            <v>TKM</v>
          </cell>
          <cell r="B104" t="str">
            <v>Turkmenistan</v>
          </cell>
          <cell r="C104">
            <v>103</v>
          </cell>
          <cell r="D104">
            <v>-0.81870072999999999</v>
          </cell>
          <cell r="E104">
            <v>2021</v>
          </cell>
        </row>
        <row r="105">
          <cell r="A105" t="str">
            <v>YEM</v>
          </cell>
          <cell r="B105" t="str">
            <v>Yemen</v>
          </cell>
          <cell r="C105">
            <v>104</v>
          </cell>
          <cell r="D105">
            <v>-0.82589800000000002</v>
          </cell>
          <cell r="E105">
            <v>2021</v>
          </cell>
        </row>
        <row r="106">
          <cell r="A106" t="str">
            <v>ZMB</v>
          </cell>
          <cell r="B106" t="str">
            <v>Zambia</v>
          </cell>
          <cell r="C106">
            <v>105</v>
          </cell>
          <cell r="D106">
            <v>-0.84021734999999997</v>
          </cell>
          <cell r="E106">
            <v>2021</v>
          </cell>
        </row>
        <row r="107">
          <cell r="A107" t="str">
            <v>MMR</v>
          </cell>
          <cell r="B107" t="str">
            <v>Myanmar</v>
          </cell>
          <cell r="C107">
            <v>106</v>
          </cell>
          <cell r="D107">
            <v>-0.8407597</v>
          </cell>
          <cell r="E107">
            <v>2021</v>
          </cell>
        </row>
        <row r="108">
          <cell r="A108" t="str">
            <v>PER</v>
          </cell>
          <cell r="B108" t="str">
            <v>Peru</v>
          </cell>
          <cell r="C108">
            <v>107</v>
          </cell>
          <cell r="D108">
            <v>-0.86334299999999997</v>
          </cell>
          <cell r="E108">
            <v>2021</v>
          </cell>
        </row>
        <row r="109">
          <cell r="A109" t="str">
            <v>ETH</v>
          </cell>
          <cell r="B109" t="str">
            <v>Ethiopia</v>
          </cell>
          <cell r="C109">
            <v>108</v>
          </cell>
          <cell r="D109">
            <v>-0.88062839999999998</v>
          </cell>
          <cell r="E109">
            <v>2021</v>
          </cell>
        </row>
        <row r="110">
          <cell r="A110" t="str">
            <v>TZA</v>
          </cell>
          <cell r="B110" t="str">
            <v>Tanzania</v>
          </cell>
          <cell r="C110">
            <v>109</v>
          </cell>
          <cell r="D110">
            <v>-0.91410829999999998</v>
          </cell>
          <cell r="E110">
            <v>2021</v>
          </cell>
        </row>
        <row r="111">
          <cell r="A111" t="str">
            <v>NIC</v>
          </cell>
          <cell r="B111" t="str">
            <v>Nicaragua</v>
          </cell>
          <cell r="C111">
            <v>110</v>
          </cell>
          <cell r="D111">
            <v>-0.9146126</v>
          </cell>
          <cell r="E111">
            <v>2021</v>
          </cell>
        </row>
        <row r="112">
          <cell r="A112" t="str">
            <v>BWA</v>
          </cell>
          <cell r="B112" t="str">
            <v>Botswana</v>
          </cell>
          <cell r="C112">
            <v>111</v>
          </cell>
          <cell r="D112">
            <v>-0.91684370000000004</v>
          </cell>
          <cell r="E112">
            <v>2021</v>
          </cell>
        </row>
        <row r="113">
          <cell r="A113" t="str">
            <v>BOL</v>
          </cell>
          <cell r="B113" t="str">
            <v>Bolivia</v>
          </cell>
          <cell r="C113">
            <v>112</v>
          </cell>
          <cell r="D113">
            <v>-0.98306689999999997</v>
          </cell>
          <cell r="E113">
            <v>2021</v>
          </cell>
        </row>
        <row r="114">
          <cell r="A114" t="str">
            <v>ZWE</v>
          </cell>
          <cell r="B114" t="str">
            <v>Zimbabwe</v>
          </cell>
          <cell r="C114">
            <v>113</v>
          </cell>
          <cell r="D114">
            <v>-1.0066292999999999</v>
          </cell>
          <cell r="E114">
            <v>2021</v>
          </cell>
        </row>
        <row r="115">
          <cell r="A115" t="str">
            <v>TGO</v>
          </cell>
          <cell r="B115" t="str">
            <v>Togo</v>
          </cell>
          <cell r="C115">
            <v>114</v>
          </cell>
          <cell r="D115">
            <v>-1.0309189999999999</v>
          </cell>
          <cell r="E115">
            <v>2021</v>
          </cell>
        </row>
        <row r="116">
          <cell r="A116" t="str">
            <v>AZE</v>
          </cell>
          <cell r="B116" t="str">
            <v>Azerbaijan</v>
          </cell>
          <cell r="C116">
            <v>115</v>
          </cell>
          <cell r="D116">
            <v>-1.0347948</v>
          </cell>
          <cell r="E116">
            <v>2021</v>
          </cell>
        </row>
        <row r="117">
          <cell r="A117" t="str">
            <v>AGO</v>
          </cell>
          <cell r="B117" t="str">
            <v>Angola</v>
          </cell>
          <cell r="C117">
            <v>116</v>
          </cell>
          <cell r="D117">
            <v>-1.0400707</v>
          </cell>
          <cell r="E117">
            <v>2021</v>
          </cell>
        </row>
        <row r="118">
          <cell r="A118" t="str">
            <v>CUB</v>
          </cell>
          <cell r="B118" t="str">
            <v>Cuba</v>
          </cell>
          <cell r="C118">
            <v>117</v>
          </cell>
          <cell r="D118">
            <v>-1.0422182</v>
          </cell>
          <cell r="E118">
            <v>2021</v>
          </cell>
        </row>
        <row r="119">
          <cell r="A119" t="str">
            <v>ECU</v>
          </cell>
          <cell r="B119" t="str">
            <v>Ecuador</v>
          </cell>
          <cell r="C119">
            <v>118</v>
          </cell>
          <cell r="D119">
            <v>-1.0687606000000001</v>
          </cell>
          <cell r="E119">
            <v>2021</v>
          </cell>
        </row>
        <row r="120">
          <cell r="A120" t="str">
            <v>LBY</v>
          </cell>
          <cell r="B120" t="str">
            <v>Libya</v>
          </cell>
          <cell r="C120">
            <v>119</v>
          </cell>
          <cell r="D120">
            <v>-1.1092545</v>
          </cell>
          <cell r="E120">
            <v>2021</v>
          </cell>
        </row>
        <row r="121">
          <cell r="A121" t="str">
            <v>MOZ</v>
          </cell>
          <cell r="B121" t="str">
            <v>Mozambique</v>
          </cell>
          <cell r="C121">
            <v>120</v>
          </cell>
          <cell r="D121">
            <v>-1.1666185</v>
          </cell>
          <cell r="E121">
            <v>2021</v>
          </cell>
        </row>
        <row r="122">
          <cell r="A122" t="str">
            <v>GHA</v>
          </cell>
          <cell r="B122" t="str">
            <v>Ghana</v>
          </cell>
          <cell r="C122">
            <v>121</v>
          </cell>
          <cell r="D122">
            <v>-1.1795713000000001</v>
          </cell>
          <cell r="E122">
            <v>2021</v>
          </cell>
        </row>
        <row r="123">
          <cell r="A123" t="str">
            <v>MNG</v>
          </cell>
          <cell r="B123" t="str">
            <v>Mongolia</v>
          </cell>
          <cell r="C123">
            <v>122</v>
          </cell>
          <cell r="D123">
            <v>-1.2153045</v>
          </cell>
          <cell r="E123">
            <v>2021</v>
          </cell>
        </row>
        <row r="124">
          <cell r="A124" t="str">
            <v>VEN</v>
          </cell>
          <cell r="B124" t="str">
            <v>Venezuela</v>
          </cell>
          <cell r="C124">
            <v>123</v>
          </cell>
          <cell r="D124">
            <v>-1.2844517</v>
          </cell>
          <cell r="E124">
            <v>2021</v>
          </cell>
        </row>
        <row r="125">
          <cell r="A125" t="str">
            <v>COG</v>
          </cell>
          <cell r="B125" t="str">
            <v>Republic of the Congo</v>
          </cell>
          <cell r="C125">
            <v>124</v>
          </cell>
          <cell r="D125">
            <v>-1.45564</v>
          </cell>
          <cell r="E125">
            <v>2021</v>
          </cell>
        </row>
        <row r="126">
          <cell r="A126" t="str">
            <v>MRT</v>
          </cell>
          <cell r="B126" t="str">
            <v>Mauritania</v>
          </cell>
          <cell r="C126">
            <v>125</v>
          </cell>
          <cell r="D126">
            <v>-1.4577127000000001</v>
          </cell>
          <cell r="E126">
            <v>2021</v>
          </cell>
        </row>
        <row r="127">
          <cell r="A127" t="str">
            <v>CIV</v>
          </cell>
          <cell r="B127" t="str">
            <v>Côte d'Ivoire</v>
          </cell>
          <cell r="C127">
            <v>126</v>
          </cell>
          <cell r="D127">
            <v>-1.5474783000000001</v>
          </cell>
          <cell r="E127">
            <v>2021</v>
          </cell>
        </row>
        <row r="128">
          <cell r="A128" t="str">
            <v>GAB</v>
          </cell>
          <cell r="B128" t="str">
            <v>Gabon</v>
          </cell>
          <cell r="C128">
            <v>127</v>
          </cell>
          <cell r="D128">
            <v>-1.5890591000000001</v>
          </cell>
          <cell r="E128">
            <v>2021</v>
          </cell>
        </row>
        <row r="129">
          <cell r="A129" t="str">
            <v>NGA</v>
          </cell>
          <cell r="B129" t="str">
            <v>Nigeria</v>
          </cell>
          <cell r="C129">
            <v>128</v>
          </cell>
          <cell r="D129">
            <v>-1.6159296999999999</v>
          </cell>
          <cell r="E129">
            <v>2021</v>
          </cell>
        </row>
        <row r="130">
          <cell r="A130" t="str">
            <v>CMR</v>
          </cell>
          <cell r="B130" t="str">
            <v>Cameroon</v>
          </cell>
          <cell r="C130">
            <v>129</v>
          </cell>
          <cell r="D130">
            <v>-1.7103671</v>
          </cell>
          <cell r="E130">
            <v>2021</v>
          </cell>
        </row>
        <row r="131">
          <cell r="A131" t="str">
            <v>PNG</v>
          </cell>
          <cell r="B131" t="str">
            <v>Papua New Guinea</v>
          </cell>
          <cell r="C131">
            <v>130</v>
          </cell>
          <cell r="D131">
            <v>-1.7235697999999999</v>
          </cell>
          <cell r="E131">
            <v>2021</v>
          </cell>
        </row>
        <row r="132">
          <cell r="A132" t="str">
            <v>COD</v>
          </cell>
          <cell r="B132" t="str">
            <v>Democratic Republic of the Congo</v>
          </cell>
          <cell r="C132">
            <v>131</v>
          </cell>
          <cell r="D132">
            <v>-1.8616817999999999</v>
          </cell>
          <cell r="E132">
            <v>2021</v>
          </cell>
        </row>
        <row r="133">
          <cell r="A133" t="str">
            <v>GIN</v>
          </cell>
          <cell r="B133" t="str">
            <v>Guinea</v>
          </cell>
          <cell r="C133">
            <v>132</v>
          </cell>
          <cell r="D133">
            <v>-2.4160976000000001</v>
          </cell>
          <cell r="E133">
            <v>2021</v>
          </cell>
        </row>
        <row r="134">
          <cell r="A134" t="str">
            <v>LBR</v>
          </cell>
          <cell r="B134" t="str">
            <v>Liberia</v>
          </cell>
          <cell r="C134">
            <v>133</v>
          </cell>
          <cell r="D134">
            <v>-2.4415360000000002</v>
          </cell>
          <cell r="E134">
            <v>2021</v>
          </cell>
        </row>
      </sheetData>
      <sheetData sheetId="1"/>
      <sheetData sheetId="2"/>
      <sheetData sheetId="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PI 2022 (final)"/>
      <sheetName val="CPI Timeseries 2012 - 2022"/>
      <sheetName val="CPI Stat. Sig. Changes "/>
    </sheetNames>
    <sheetDataSet>
      <sheetData sheetId="0">
        <row r="4">
          <cell r="A4" t="str">
            <v>Afghanistan</v>
          </cell>
          <cell r="B4" t="str">
            <v>AFG</v>
          </cell>
          <cell r="C4" t="str">
            <v>AP</v>
          </cell>
          <cell r="D4">
            <v>24</v>
          </cell>
          <cell r="E4">
            <v>150</v>
          </cell>
        </row>
        <row r="5">
          <cell r="A5" t="str">
            <v>Albania</v>
          </cell>
          <cell r="B5" t="str">
            <v>ALB</v>
          </cell>
          <cell r="C5" t="str">
            <v>ECA</v>
          </cell>
          <cell r="D5">
            <v>36</v>
          </cell>
          <cell r="E5">
            <v>101</v>
          </cell>
        </row>
        <row r="6">
          <cell r="A6" t="str">
            <v>Algeria</v>
          </cell>
          <cell r="B6" t="str">
            <v>DZA</v>
          </cell>
          <cell r="C6" t="str">
            <v>MENA</v>
          </cell>
          <cell r="D6">
            <v>33</v>
          </cell>
          <cell r="E6">
            <v>116</v>
          </cell>
        </row>
        <row r="7">
          <cell r="A7" t="str">
            <v>Angola</v>
          </cell>
          <cell r="B7" t="str">
            <v>AGO</v>
          </cell>
          <cell r="C7" t="str">
            <v>SSA</v>
          </cell>
          <cell r="D7">
            <v>33</v>
          </cell>
          <cell r="E7">
            <v>116</v>
          </cell>
        </row>
        <row r="8">
          <cell r="A8" t="str">
            <v>Argentina</v>
          </cell>
          <cell r="B8" t="str">
            <v>ARG</v>
          </cell>
          <cell r="C8" t="str">
            <v>AME</v>
          </cell>
          <cell r="D8">
            <v>38</v>
          </cell>
          <cell r="E8">
            <v>94</v>
          </cell>
        </row>
        <row r="9">
          <cell r="A9" t="str">
            <v>Armenia</v>
          </cell>
          <cell r="B9" t="str">
            <v>ARM</v>
          </cell>
          <cell r="C9" t="str">
            <v>ECA</v>
          </cell>
          <cell r="D9">
            <v>46</v>
          </cell>
          <cell r="E9">
            <v>63</v>
          </cell>
        </row>
        <row r="10">
          <cell r="A10" t="str">
            <v>Australia</v>
          </cell>
          <cell r="B10" t="str">
            <v>AUS</v>
          </cell>
          <cell r="C10" t="str">
            <v>AP</v>
          </cell>
          <cell r="D10">
            <v>75</v>
          </cell>
          <cell r="E10">
            <v>13</v>
          </cell>
        </row>
        <row r="11">
          <cell r="A11" t="str">
            <v>Austria</v>
          </cell>
          <cell r="B11" t="str">
            <v>AUT</v>
          </cell>
          <cell r="C11" t="str">
            <v>WE/EU</v>
          </cell>
          <cell r="D11">
            <v>71</v>
          </cell>
          <cell r="E11">
            <v>22</v>
          </cell>
        </row>
        <row r="12">
          <cell r="A12" t="str">
            <v>Azerbaijan</v>
          </cell>
          <cell r="B12" t="str">
            <v>AZE</v>
          </cell>
          <cell r="C12" t="str">
            <v>ECA</v>
          </cell>
          <cell r="D12">
            <v>23</v>
          </cell>
          <cell r="E12">
            <v>157</v>
          </cell>
        </row>
        <row r="13">
          <cell r="A13" t="str">
            <v>Bahamas</v>
          </cell>
          <cell r="B13" t="str">
            <v>BHS</v>
          </cell>
          <cell r="C13" t="str">
            <v>AME</v>
          </cell>
          <cell r="D13">
            <v>64</v>
          </cell>
          <cell r="E13">
            <v>30</v>
          </cell>
        </row>
        <row r="14">
          <cell r="A14" t="str">
            <v>Bahrain</v>
          </cell>
          <cell r="B14" t="str">
            <v>BHR</v>
          </cell>
          <cell r="C14" t="str">
            <v>MENA</v>
          </cell>
          <cell r="D14">
            <v>44</v>
          </cell>
          <cell r="E14">
            <v>69</v>
          </cell>
        </row>
        <row r="15">
          <cell r="A15" t="str">
            <v>Bangladesh</v>
          </cell>
          <cell r="B15" t="str">
            <v>BGD</v>
          </cell>
          <cell r="C15" t="str">
            <v>AP</v>
          </cell>
          <cell r="D15">
            <v>25</v>
          </cell>
          <cell r="E15">
            <v>147</v>
          </cell>
        </row>
        <row r="16">
          <cell r="A16" t="str">
            <v>Barbados</v>
          </cell>
          <cell r="B16" t="str">
            <v>BRB</v>
          </cell>
          <cell r="C16" t="str">
            <v>AME</v>
          </cell>
          <cell r="D16">
            <v>65</v>
          </cell>
          <cell r="E16">
            <v>29</v>
          </cell>
        </row>
        <row r="17">
          <cell r="A17" t="str">
            <v>Belarus</v>
          </cell>
          <cell r="B17" t="str">
            <v>BLR</v>
          </cell>
          <cell r="C17" t="str">
            <v>ECA</v>
          </cell>
          <cell r="D17">
            <v>39</v>
          </cell>
          <cell r="E17">
            <v>91</v>
          </cell>
        </row>
        <row r="18">
          <cell r="A18" t="str">
            <v>Belgium</v>
          </cell>
          <cell r="B18" t="str">
            <v>BEL</v>
          </cell>
          <cell r="C18" t="str">
            <v>WE/EU</v>
          </cell>
          <cell r="D18">
            <v>73</v>
          </cell>
          <cell r="E18">
            <v>18</v>
          </cell>
        </row>
        <row r="19">
          <cell r="A19" t="str">
            <v>Benin</v>
          </cell>
          <cell r="B19" t="str">
            <v>BEN</v>
          </cell>
          <cell r="C19" t="str">
            <v>SSA</v>
          </cell>
          <cell r="D19">
            <v>43</v>
          </cell>
          <cell r="E19">
            <v>72</v>
          </cell>
        </row>
        <row r="20">
          <cell r="A20" t="str">
            <v>Bhutan</v>
          </cell>
          <cell r="B20" t="str">
            <v>BTN</v>
          </cell>
          <cell r="C20" t="str">
            <v>AP</v>
          </cell>
          <cell r="D20">
            <v>68</v>
          </cell>
          <cell r="E20">
            <v>25</v>
          </cell>
        </row>
        <row r="21">
          <cell r="A21" t="str">
            <v>Bolivia</v>
          </cell>
          <cell r="B21" t="str">
            <v>BOL</v>
          </cell>
          <cell r="C21" t="str">
            <v>AME</v>
          </cell>
          <cell r="D21">
            <v>31</v>
          </cell>
          <cell r="E21">
            <v>126</v>
          </cell>
        </row>
        <row r="22">
          <cell r="A22" t="str">
            <v>Bosnia and Herzegovina</v>
          </cell>
          <cell r="B22" t="str">
            <v>BIH</v>
          </cell>
          <cell r="C22" t="str">
            <v>ECA</v>
          </cell>
          <cell r="D22">
            <v>34</v>
          </cell>
          <cell r="E22">
            <v>110</v>
          </cell>
        </row>
        <row r="23">
          <cell r="A23" t="str">
            <v>Botswana</v>
          </cell>
          <cell r="B23" t="str">
            <v>BWA</v>
          </cell>
          <cell r="C23" t="str">
            <v>SSA</v>
          </cell>
          <cell r="D23">
            <v>60</v>
          </cell>
          <cell r="E23">
            <v>35</v>
          </cell>
        </row>
        <row r="24">
          <cell r="A24" t="str">
            <v>Brazil</v>
          </cell>
          <cell r="B24" t="str">
            <v>BRA</v>
          </cell>
          <cell r="C24" t="str">
            <v>AME</v>
          </cell>
          <cell r="D24">
            <v>38</v>
          </cell>
          <cell r="E24">
            <v>94</v>
          </cell>
        </row>
        <row r="25">
          <cell r="A25" t="str">
            <v>Bulgaria</v>
          </cell>
          <cell r="B25" t="str">
            <v>BGR</v>
          </cell>
          <cell r="C25" t="str">
            <v>WE/EU</v>
          </cell>
          <cell r="D25">
            <v>43</v>
          </cell>
          <cell r="E25">
            <v>72</v>
          </cell>
        </row>
        <row r="26">
          <cell r="A26" t="str">
            <v>Burkina Faso</v>
          </cell>
          <cell r="B26" t="str">
            <v>BFA</v>
          </cell>
          <cell r="C26" t="str">
            <v>SSA</v>
          </cell>
          <cell r="D26">
            <v>42</v>
          </cell>
          <cell r="E26">
            <v>77</v>
          </cell>
        </row>
        <row r="27">
          <cell r="A27" t="str">
            <v>Burundi</v>
          </cell>
          <cell r="B27" t="str">
            <v>BDI</v>
          </cell>
          <cell r="C27" t="str">
            <v>SSA</v>
          </cell>
          <cell r="D27">
            <v>17</v>
          </cell>
          <cell r="E27">
            <v>171</v>
          </cell>
        </row>
        <row r="28">
          <cell r="A28" t="str">
            <v>Cabo Verde</v>
          </cell>
          <cell r="B28" t="str">
            <v>CPV</v>
          </cell>
          <cell r="C28" t="str">
            <v>SSA</v>
          </cell>
          <cell r="D28">
            <v>60</v>
          </cell>
          <cell r="E28">
            <v>35</v>
          </cell>
        </row>
        <row r="29">
          <cell r="A29" t="str">
            <v>Cambodia</v>
          </cell>
          <cell r="B29" t="str">
            <v>KHM</v>
          </cell>
          <cell r="C29" t="str">
            <v>AP</v>
          </cell>
          <cell r="D29">
            <v>24</v>
          </cell>
          <cell r="E29">
            <v>150</v>
          </cell>
        </row>
        <row r="30">
          <cell r="A30" t="str">
            <v>Cameroon</v>
          </cell>
          <cell r="B30" t="str">
            <v>CMR</v>
          </cell>
          <cell r="C30" t="str">
            <v>SSA</v>
          </cell>
          <cell r="D30">
            <v>26</v>
          </cell>
          <cell r="E30">
            <v>142</v>
          </cell>
        </row>
        <row r="31">
          <cell r="A31" t="str">
            <v>Canada</v>
          </cell>
          <cell r="B31" t="str">
            <v>CAN</v>
          </cell>
          <cell r="C31" t="str">
            <v>AME</v>
          </cell>
          <cell r="D31">
            <v>74</v>
          </cell>
          <cell r="E31">
            <v>14</v>
          </cell>
        </row>
        <row r="32">
          <cell r="A32" t="str">
            <v>Central African Republic</v>
          </cell>
          <cell r="B32" t="str">
            <v>CAF</v>
          </cell>
          <cell r="C32" t="str">
            <v>SSA</v>
          </cell>
          <cell r="D32">
            <v>24</v>
          </cell>
          <cell r="E32">
            <v>150</v>
          </cell>
        </row>
        <row r="33">
          <cell r="A33" t="str">
            <v>Chad</v>
          </cell>
          <cell r="B33" t="str">
            <v>TCD</v>
          </cell>
          <cell r="C33" t="str">
            <v>SSA</v>
          </cell>
          <cell r="D33">
            <v>19</v>
          </cell>
          <cell r="E33">
            <v>167</v>
          </cell>
        </row>
        <row r="34">
          <cell r="A34" t="str">
            <v>Chile</v>
          </cell>
          <cell r="B34" t="str">
            <v>CHL</v>
          </cell>
          <cell r="C34" t="str">
            <v>AME</v>
          </cell>
          <cell r="D34">
            <v>67</v>
          </cell>
          <cell r="E34">
            <v>27</v>
          </cell>
        </row>
        <row r="35">
          <cell r="A35" t="str">
            <v>China</v>
          </cell>
          <cell r="B35" t="str">
            <v>CHN</v>
          </cell>
          <cell r="C35" t="str">
            <v>AP</v>
          </cell>
          <cell r="D35">
            <v>45</v>
          </cell>
          <cell r="E35">
            <v>65</v>
          </cell>
        </row>
        <row r="36">
          <cell r="A36" t="str">
            <v>Colombia</v>
          </cell>
          <cell r="B36" t="str">
            <v>COL</v>
          </cell>
          <cell r="C36" t="str">
            <v>AME</v>
          </cell>
          <cell r="D36">
            <v>39</v>
          </cell>
          <cell r="E36">
            <v>91</v>
          </cell>
        </row>
        <row r="37">
          <cell r="A37" t="str">
            <v>Comoros</v>
          </cell>
          <cell r="B37" t="str">
            <v>COM</v>
          </cell>
          <cell r="C37" t="str">
            <v>SSA</v>
          </cell>
          <cell r="D37">
            <v>19</v>
          </cell>
          <cell r="E37">
            <v>167</v>
          </cell>
        </row>
        <row r="38">
          <cell r="A38" t="str">
            <v>Congo</v>
          </cell>
          <cell r="B38" t="str">
            <v>COG</v>
          </cell>
          <cell r="C38" t="str">
            <v>SSA</v>
          </cell>
          <cell r="D38">
            <v>21</v>
          </cell>
          <cell r="E38">
            <v>164</v>
          </cell>
        </row>
        <row r="39">
          <cell r="A39" t="str">
            <v>Costa Rica</v>
          </cell>
          <cell r="B39" t="str">
            <v>CRI</v>
          </cell>
          <cell r="C39" t="str">
            <v>AME</v>
          </cell>
          <cell r="D39">
            <v>54</v>
          </cell>
          <cell r="E39">
            <v>48</v>
          </cell>
        </row>
        <row r="40">
          <cell r="A40" t="str">
            <v>Cote d'Ivoire</v>
          </cell>
          <cell r="B40" t="str">
            <v>CIV</v>
          </cell>
          <cell r="C40" t="str">
            <v>SSA</v>
          </cell>
          <cell r="D40">
            <v>37</v>
          </cell>
          <cell r="E40">
            <v>99</v>
          </cell>
        </row>
        <row r="41">
          <cell r="A41" t="str">
            <v>Croatia</v>
          </cell>
          <cell r="B41" t="str">
            <v>HRV</v>
          </cell>
          <cell r="C41" t="str">
            <v>WE/EU</v>
          </cell>
          <cell r="D41">
            <v>50</v>
          </cell>
          <cell r="E41">
            <v>57</v>
          </cell>
        </row>
        <row r="42">
          <cell r="A42" t="str">
            <v>Cuba</v>
          </cell>
          <cell r="B42" t="str">
            <v>CUB</v>
          </cell>
          <cell r="C42" t="str">
            <v>AME</v>
          </cell>
          <cell r="D42">
            <v>45</v>
          </cell>
          <cell r="E42">
            <v>65</v>
          </cell>
        </row>
        <row r="43">
          <cell r="A43" t="str">
            <v>Cyprus</v>
          </cell>
          <cell r="B43" t="str">
            <v>CYP</v>
          </cell>
          <cell r="C43" t="str">
            <v>WE/EU</v>
          </cell>
          <cell r="D43">
            <v>52</v>
          </cell>
          <cell r="E43">
            <v>51</v>
          </cell>
        </row>
        <row r="44">
          <cell r="A44" t="str">
            <v>Czechia</v>
          </cell>
          <cell r="B44" t="str">
            <v>CZE</v>
          </cell>
          <cell r="C44" t="str">
            <v>WE/EU</v>
          </cell>
          <cell r="D44">
            <v>56</v>
          </cell>
          <cell r="E44">
            <v>41</v>
          </cell>
        </row>
        <row r="45">
          <cell r="A45" t="str">
            <v>Democratic Republic of the Congo</v>
          </cell>
          <cell r="B45" t="str">
            <v>COD</v>
          </cell>
          <cell r="C45" t="str">
            <v>SSA</v>
          </cell>
          <cell r="D45">
            <v>20</v>
          </cell>
          <cell r="E45">
            <v>166</v>
          </cell>
        </row>
        <row r="46">
          <cell r="A46" t="str">
            <v>Denmark</v>
          </cell>
          <cell r="B46" t="str">
            <v>DNK</v>
          </cell>
          <cell r="C46" t="str">
            <v>WE/EU</v>
          </cell>
          <cell r="D46">
            <v>90</v>
          </cell>
          <cell r="E46">
            <v>1</v>
          </cell>
        </row>
        <row r="47">
          <cell r="A47" t="str">
            <v>Djibouti</v>
          </cell>
          <cell r="B47" t="str">
            <v>DJI</v>
          </cell>
          <cell r="C47" t="str">
            <v>SSA</v>
          </cell>
          <cell r="D47">
            <v>30</v>
          </cell>
          <cell r="E47">
            <v>130</v>
          </cell>
        </row>
        <row r="48">
          <cell r="A48" t="str">
            <v>Dominica</v>
          </cell>
          <cell r="B48" t="str">
            <v>DMA</v>
          </cell>
          <cell r="C48" t="str">
            <v>AME</v>
          </cell>
          <cell r="D48">
            <v>55</v>
          </cell>
          <cell r="E48">
            <v>45</v>
          </cell>
        </row>
        <row r="49">
          <cell r="A49" t="str">
            <v>Dominican Republic</v>
          </cell>
          <cell r="B49" t="str">
            <v>DOM</v>
          </cell>
          <cell r="C49" t="str">
            <v>AME</v>
          </cell>
          <cell r="D49">
            <v>32</v>
          </cell>
          <cell r="E49">
            <v>123</v>
          </cell>
        </row>
        <row r="50">
          <cell r="A50" t="str">
            <v>Ecuador</v>
          </cell>
          <cell r="B50" t="str">
            <v>ECU</v>
          </cell>
          <cell r="C50" t="str">
            <v>AME</v>
          </cell>
          <cell r="D50">
            <v>36</v>
          </cell>
          <cell r="E50">
            <v>101</v>
          </cell>
        </row>
        <row r="51">
          <cell r="A51" t="str">
            <v>Egypt</v>
          </cell>
          <cell r="B51" t="str">
            <v>EGY</v>
          </cell>
          <cell r="C51" t="str">
            <v>MENA</v>
          </cell>
          <cell r="D51">
            <v>30</v>
          </cell>
          <cell r="E51">
            <v>130</v>
          </cell>
        </row>
        <row r="52">
          <cell r="A52" t="str">
            <v>El Salvador</v>
          </cell>
          <cell r="B52" t="str">
            <v>SLV</v>
          </cell>
          <cell r="C52" t="str">
            <v>AME</v>
          </cell>
          <cell r="D52">
            <v>33</v>
          </cell>
          <cell r="E52">
            <v>116</v>
          </cell>
        </row>
        <row r="53">
          <cell r="A53" t="str">
            <v>Equatorial Guinea</v>
          </cell>
          <cell r="B53" t="str">
            <v>GNQ</v>
          </cell>
          <cell r="C53" t="str">
            <v>SSA</v>
          </cell>
          <cell r="D53">
            <v>17</v>
          </cell>
          <cell r="E53">
            <v>171</v>
          </cell>
        </row>
        <row r="54">
          <cell r="A54" t="str">
            <v>Eritrea</v>
          </cell>
          <cell r="B54" t="str">
            <v>ERI</v>
          </cell>
          <cell r="C54" t="str">
            <v>SSA</v>
          </cell>
          <cell r="D54">
            <v>22</v>
          </cell>
          <cell r="E54">
            <v>162</v>
          </cell>
        </row>
        <row r="55">
          <cell r="A55" t="str">
            <v>Estonia</v>
          </cell>
          <cell r="B55" t="str">
            <v>EST</v>
          </cell>
          <cell r="C55" t="str">
            <v>WE/EU</v>
          </cell>
          <cell r="D55">
            <v>74</v>
          </cell>
          <cell r="E55">
            <v>14</v>
          </cell>
        </row>
        <row r="56">
          <cell r="A56" t="str">
            <v>Eswatini</v>
          </cell>
          <cell r="B56" t="str">
            <v>SWZ</v>
          </cell>
          <cell r="C56" t="str">
            <v>SSA</v>
          </cell>
          <cell r="D56">
            <v>30</v>
          </cell>
          <cell r="E56">
            <v>130</v>
          </cell>
        </row>
        <row r="57">
          <cell r="A57" t="str">
            <v>Ethiopia</v>
          </cell>
          <cell r="B57" t="str">
            <v>ETH</v>
          </cell>
          <cell r="C57" t="str">
            <v>SSA</v>
          </cell>
          <cell r="D57">
            <v>38</v>
          </cell>
          <cell r="E57">
            <v>94</v>
          </cell>
        </row>
        <row r="58">
          <cell r="A58" t="str">
            <v>Fiji</v>
          </cell>
          <cell r="B58" t="str">
            <v>FJI</v>
          </cell>
          <cell r="C58" t="str">
            <v>AP</v>
          </cell>
          <cell r="D58">
            <v>53</v>
          </cell>
          <cell r="E58">
            <v>49</v>
          </cell>
        </row>
        <row r="59">
          <cell r="A59" t="str">
            <v>Finland</v>
          </cell>
          <cell r="B59" t="str">
            <v>FIN</v>
          </cell>
          <cell r="C59" t="str">
            <v>WE/EU</v>
          </cell>
          <cell r="D59">
            <v>87</v>
          </cell>
          <cell r="E59">
            <v>2</v>
          </cell>
        </row>
        <row r="60">
          <cell r="A60" t="str">
            <v>France</v>
          </cell>
          <cell r="B60" t="str">
            <v>FRA</v>
          </cell>
          <cell r="C60" t="str">
            <v>WE/EU</v>
          </cell>
          <cell r="D60">
            <v>72</v>
          </cell>
          <cell r="E60">
            <v>21</v>
          </cell>
        </row>
        <row r="61">
          <cell r="A61" t="str">
            <v>Gabon</v>
          </cell>
          <cell r="B61" t="str">
            <v>GAB</v>
          </cell>
          <cell r="C61" t="str">
            <v>SSA</v>
          </cell>
          <cell r="D61">
            <v>29</v>
          </cell>
          <cell r="E61">
            <v>136</v>
          </cell>
        </row>
        <row r="62">
          <cell r="A62" t="str">
            <v>Gambia</v>
          </cell>
          <cell r="B62" t="str">
            <v>GMB</v>
          </cell>
          <cell r="C62" t="str">
            <v>SSA</v>
          </cell>
          <cell r="D62">
            <v>34</v>
          </cell>
          <cell r="E62">
            <v>110</v>
          </cell>
        </row>
        <row r="63">
          <cell r="A63" t="str">
            <v>Georgia</v>
          </cell>
          <cell r="B63" t="str">
            <v>GEO</v>
          </cell>
          <cell r="C63" t="str">
            <v>ECA</v>
          </cell>
          <cell r="D63">
            <v>56</v>
          </cell>
          <cell r="E63">
            <v>41</v>
          </cell>
        </row>
        <row r="64">
          <cell r="A64" t="str">
            <v>Germany</v>
          </cell>
          <cell r="B64" t="str">
            <v>DEU</v>
          </cell>
          <cell r="C64" t="str">
            <v>WE/EU</v>
          </cell>
          <cell r="D64">
            <v>79</v>
          </cell>
          <cell r="E64">
            <v>9</v>
          </cell>
        </row>
        <row r="65">
          <cell r="A65" t="str">
            <v>Ghana</v>
          </cell>
          <cell r="B65" t="str">
            <v>GHA</v>
          </cell>
          <cell r="C65" t="str">
            <v>SSA</v>
          </cell>
          <cell r="D65">
            <v>43</v>
          </cell>
          <cell r="E65">
            <v>72</v>
          </cell>
        </row>
        <row r="66">
          <cell r="A66" t="str">
            <v>Greece</v>
          </cell>
          <cell r="B66" t="str">
            <v>GRC</v>
          </cell>
          <cell r="C66" t="str">
            <v>WE/EU</v>
          </cell>
          <cell r="D66">
            <v>52</v>
          </cell>
          <cell r="E66">
            <v>51</v>
          </cell>
        </row>
        <row r="67">
          <cell r="A67" t="str">
            <v>Grenada</v>
          </cell>
          <cell r="B67" t="str">
            <v>GRD</v>
          </cell>
          <cell r="C67" t="str">
            <v>AME</v>
          </cell>
          <cell r="D67">
            <v>52</v>
          </cell>
          <cell r="E67">
            <v>51</v>
          </cell>
        </row>
        <row r="68">
          <cell r="A68" t="str">
            <v>Guatemala</v>
          </cell>
          <cell r="B68" t="str">
            <v>GTM</v>
          </cell>
          <cell r="C68" t="str">
            <v>AME</v>
          </cell>
          <cell r="D68">
            <v>24</v>
          </cell>
          <cell r="E68">
            <v>150</v>
          </cell>
        </row>
        <row r="69">
          <cell r="A69" t="str">
            <v>Guinea</v>
          </cell>
          <cell r="B69" t="str">
            <v>GIN</v>
          </cell>
          <cell r="C69" t="str">
            <v>SSA</v>
          </cell>
          <cell r="D69">
            <v>25</v>
          </cell>
          <cell r="E69">
            <v>147</v>
          </cell>
        </row>
        <row r="70">
          <cell r="A70" t="str">
            <v>Guinea Bissau</v>
          </cell>
          <cell r="B70" t="str">
            <v>GNB</v>
          </cell>
          <cell r="C70" t="str">
            <v>SSA</v>
          </cell>
          <cell r="D70">
            <v>21</v>
          </cell>
          <cell r="E70">
            <v>164</v>
          </cell>
        </row>
        <row r="71">
          <cell r="A71" t="str">
            <v>Guyana</v>
          </cell>
          <cell r="B71" t="str">
            <v>GUY</v>
          </cell>
          <cell r="C71" t="str">
            <v>AME</v>
          </cell>
          <cell r="D71">
            <v>40</v>
          </cell>
          <cell r="E71">
            <v>85</v>
          </cell>
        </row>
        <row r="72">
          <cell r="A72" t="str">
            <v>Haiti</v>
          </cell>
          <cell r="B72" t="str">
            <v>HTI</v>
          </cell>
          <cell r="C72" t="str">
            <v>AME</v>
          </cell>
          <cell r="D72">
            <v>17</v>
          </cell>
          <cell r="E72">
            <v>171</v>
          </cell>
        </row>
        <row r="73">
          <cell r="A73" t="str">
            <v>Honduras</v>
          </cell>
          <cell r="B73" t="str">
            <v>HND</v>
          </cell>
          <cell r="C73" t="str">
            <v>AME</v>
          </cell>
          <cell r="D73">
            <v>23</v>
          </cell>
          <cell r="E73">
            <v>157</v>
          </cell>
        </row>
        <row r="74">
          <cell r="A74" t="str">
            <v>Hong Kong</v>
          </cell>
          <cell r="B74" t="str">
            <v>HKG</v>
          </cell>
          <cell r="C74" t="str">
            <v>AP</v>
          </cell>
          <cell r="D74">
            <v>76</v>
          </cell>
          <cell r="E74">
            <v>12</v>
          </cell>
        </row>
        <row r="75">
          <cell r="A75" t="str">
            <v>Hungary</v>
          </cell>
          <cell r="B75" t="str">
            <v>HUN</v>
          </cell>
          <cell r="C75" t="str">
            <v>WE/EU</v>
          </cell>
          <cell r="D75">
            <v>42</v>
          </cell>
          <cell r="E75">
            <v>77</v>
          </cell>
        </row>
        <row r="76">
          <cell r="A76" t="str">
            <v>Iceland</v>
          </cell>
          <cell r="B76" t="str">
            <v>ISL</v>
          </cell>
          <cell r="C76" t="str">
            <v>WE/EU</v>
          </cell>
          <cell r="D76">
            <v>74</v>
          </cell>
          <cell r="E76">
            <v>14</v>
          </cell>
        </row>
        <row r="77">
          <cell r="A77" t="str">
            <v>India</v>
          </cell>
          <cell r="B77" t="str">
            <v>IND</v>
          </cell>
          <cell r="C77" t="str">
            <v>AP</v>
          </cell>
          <cell r="D77">
            <v>40</v>
          </cell>
          <cell r="E77">
            <v>85</v>
          </cell>
        </row>
        <row r="78">
          <cell r="A78" t="str">
            <v>Indonesia</v>
          </cell>
          <cell r="B78" t="str">
            <v>IDN</v>
          </cell>
          <cell r="C78" t="str">
            <v>AP</v>
          </cell>
          <cell r="D78">
            <v>34</v>
          </cell>
          <cell r="E78">
            <v>110</v>
          </cell>
        </row>
        <row r="79">
          <cell r="A79" t="str">
            <v>Iran</v>
          </cell>
          <cell r="B79" t="str">
            <v>IRN</v>
          </cell>
          <cell r="C79" t="str">
            <v>MENA</v>
          </cell>
          <cell r="D79">
            <v>25</v>
          </cell>
          <cell r="E79">
            <v>147</v>
          </cell>
        </row>
        <row r="80">
          <cell r="A80" t="str">
            <v>Iraq</v>
          </cell>
          <cell r="B80" t="str">
            <v>IRQ</v>
          </cell>
          <cell r="C80" t="str">
            <v>MENA</v>
          </cell>
          <cell r="D80">
            <v>23</v>
          </cell>
          <cell r="E80">
            <v>157</v>
          </cell>
        </row>
        <row r="81">
          <cell r="A81" t="str">
            <v>Ireland</v>
          </cell>
          <cell r="B81" t="str">
            <v>IRL</v>
          </cell>
          <cell r="C81" t="str">
            <v>WE/EU</v>
          </cell>
          <cell r="D81">
            <v>77</v>
          </cell>
          <cell r="E81">
            <v>10</v>
          </cell>
        </row>
        <row r="82">
          <cell r="A82" t="str">
            <v>Israel</v>
          </cell>
          <cell r="B82" t="str">
            <v>ISR</v>
          </cell>
          <cell r="C82" t="str">
            <v>MENA</v>
          </cell>
          <cell r="D82">
            <v>63</v>
          </cell>
          <cell r="E82">
            <v>31</v>
          </cell>
        </row>
        <row r="83">
          <cell r="A83" t="str">
            <v>Italy</v>
          </cell>
          <cell r="B83" t="str">
            <v>ITA</v>
          </cell>
          <cell r="C83" t="str">
            <v>WE/EU</v>
          </cell>
          <cell r="D83">
            <v>56</v>
          </cell>
          <cell r="E83">
            <v>41</v>
          </cell>
        </row>
        <row r="84">
          <cell r="A84" t="str">
            <v>Jamaica</v>
          </cell>
          <cell r="B84" t="str">
            <v>JAM</v>
          </cell>
          <cell r="C84" t="str">
            <v>AME</v>
          </cell>
          <cell r="D84">
            <v>44</v>
          </cell>
          <cell r="E84">
            <v>69</v>
          </cell>
        </row>
        <row r="85">
          <cell r="A85" t="str">
            <v>Japan</v>
          </cell>
          <cell r="B85" t="str">
            <v>JPN</v>
          </cell>
          <cell r="C85" t="str">
            <v>AP</v>
          </cell>
          <cell r="D85">
            <v>73</v>
          </cell>
          <cell r="E85">
            <v>18</v>
          </cell>
        </row>
        <row r="86">
          <cell r="A86" t="str">
            <v>Jordan</v>
          </cell>
          <cell r="B86" t="str">
            <v>JOR</v>
          </cell>
          <cell r="C86" t="str">
            <v>MENA</v>
          </cell>
          <cell r="D86">
            <v>47</v>
          </cell>
          <cell r="E86">
            <v>61</v>
          </cell>
        </row>
        <row r="87">
          <cell r="A87" t="str">
            <v>Kazakhstan</v>
          </cell>
          <cell r="B87" t="str">
            <v>KAZ</v>
          </cell>
          <cell r="C87" t="str">
            <v>ECA</v>
          </cell>
          <cell r="D87">
            <v>36</v>
          </cell>
          <cell r="E87">
            <v>101</v>
          </cell>
        </row>
        <row r="88">
          <cell r="A88" t="str">
            <v>Kenya</v>
          </cell>
          <cell r="B88" t="str">
            <v>KEN</v>
          </cell>
          <cell r="C88" t="str">
            <v>SSA</v>
          </cell>
          <cell r="D88">
            <v>32</v>
          </cell>
          <cell r="E88">
            <v>123</v>
          </cell>
        </row>
        <row r="89">
          <cell r="A89" t="str">
            <v>Korea, North</v>
          </cell>
          <cell r="B89" t="str">
            <v>PRK</v>
          </cell>
          <cell r="C89" t="str">
            <v>AP</v>
          </cell>
          <cell r="D89">
            <v>17</v>
          </cell>
          <cell r="E89">
            <v>171</v>
          </cell>
        </row>
        <row r="90">
          <cell r="A90" t="str">
            <v>Korea, South</v>
          </cell>
          <cell r="B90" t="str">
            <v>KOR</v>
          </cell>
          <cell r="C90" t="str">
            <v>AP</v>
          </cell>
          <cell r="D90">
            <v>63</v>
          </cell>
          <cell r="E90">
            <v>31</v>
          </cell>
        </row>
        <row r="91">
          <cell r="A91" t="str">
            <v>Kosovo</v>
          </cell>
          <cell r="B91" t="str">
            <v>KSV</v>
          </cell>
          <cell r="C91" t="str">
            <v>ECA</v>
          </cell>
          <cell r="D91">
            <v>41</v>
          </cell>
          <cell r="E91">
            <v>84</v>
          </cell>
        </row>
        <row r="92">
          <cell r="A92" t="str">
            <v>Kuwait</v>
          </cell>
          <cell r="B92" t="str">
            <v>KWT</v>
          </cell>
          <cell r="C92" t="str">
            <v>MENA</v>
          </cell>
          <cell r="D92">
            <v>42</v>
          </cell>
          <cell r="E92">
            <v>77</v>
          </cell>
        </row>
        <row r="93">
          <cell r="A93" t="str">
            <v>Kyrgyzstan</v>
          </cell>
          <cell r="B93" t="str">
            <v>KGZ</v>
          </cell>
          <cell r="C93" t="str">
            <v>ECA</v>
          </cell>
          <cell r="D93">
            <v>27</v>
          </cell>
          <cell r="E93">
            <v>140</v>
          </cell>
        </row>
        <row r="94">
          <cell r="A94" t="str">
            <v>Laos</v>
          </cell>
          <cell r="B94" t="str">
            <v>LAO</v>
          </cell>
          <cell r="C94" t="str">
            <v>AP</v>
          </cell>
          <cell r="D94">
            <v>31</v>
          </cell>
          <cell r="E94">
            <v>126</v>
          </cell>
        </row>
        <row r="95">
          <cell r="A95" t="str">
            <v>Latvia</v>
          </cell>
          <cell r="B95" t="str">
            <v>LVA</v>
          </cell>
          <cell r="C95" t="str">
            <v>WE/EU</v>
          </cell>
          <cell r="D95">
            <v>59</v>
          </cell>
          <cell r="E95">
            <v>39</v>
          </cell>
        </row>
        <row r="96">
          <cell r="A96" t="str">
            <v>Lebanon</v>
          </cell>
          <cell r="B96" t="str">
            <v>LBN</v>
          </cell>
          <cell r="C96" t="str">
            <v>MENA</v>
          </cell>
          <cell r="D96">
            <v>24</v>
          </cell>
          <cell r="E96">
            <v>150</v>
          </cell>
        </row>
        <row r="97">
          <cell r="A97" t="str">
            <v>Lesotho</v>
          </cell>
          <cell r="B97" t="str">
            <v>LSO</v>
          </cell>
          <cell r="C97" t="str">
            <v>SSA</v>
          </cell>
          <cell r="D97">
            <v>37</v>
          </cell>
          <cell r="E97">
            <v>99</v>
          </cell>
        </row>
        <row r="98">
          <cell r="A98" t="str">
            <v>Liberia</v>
          </cell>
          <cell r="B98" t="str">
            <v>LBR</v>
          </cell>
          <cell r="C98" t="str">
            <v>SSA</v>
          </cell>
          <cell r="D98">
            <v>26</v>
          </cell>
          <cell r="E98">
            <v>142</v>
          </cell>
        </row>
        <row r="99">
          <cell r="A99" t="str">
            <v>Libya</v>
          </cell>
          <cell r="B99" t="str">
            <v>LBY</v>
          </cell>
          <cell r="C99" t="str">
            <v>MENA</v>
          </cell>
          <cell r="D99">
            <v>17</v>
          </cell>
          <cell r="E99">
            <v>171</v>
          </cell>
        </row>
        <row r="100">
          <cell r="A100" t="str">
            <v>Lithuania</v>
          </cell>
          <cell r="B100" t="str">
            <v>LTU</v>
          </cell>
          <cell r="C100" t="str">
            <v>WE/EU</v>
          </cell>
          <cell r="D100">
            <v>62</v>
          </cell>
          <cell r="E100">
            <v>33</v>
          </cell>
        </row>
        <row r="101">
          <cell r="A101" t="str">
            <v>Luxembourg</v>
          </cell>
          <cell r="B101" t="str">
            <v>LUX</v>
          </cell>
          <cell r="C101" t="str">
            <v>WE/EU</v>
          </cell>
          <cell r="D101">
            <v>77</v>
          </cell>
          <cell r="E101">
            <v>10</v>
          </cell>
        </row>
        <row r="102">
          <cell r="A102" t="str">
            <v>Madagascar</v>
          </cell>
          <cell r="B102" t="str">
            <v>MDG</v>
          </cell>
          <cell r="C102" t="str">
            <v>SSA</v>
          </cell>
          <cell r="D102">
            <v>26</v>
          </cell>
          <cell r="E102">
            <v>142</v>
          </cell>
        </row>
        <row r="103">
          <cell r="A103" t="str">
            <v>Malawi</v>
          </cell>
          <cell r="B103" t="str">
            <v>MWI</v>
          </cell>
          <cell r="C103" t="str">
            <v>SSA</v>
          </cell>
          <cell r="D103">
            <v>34</v>
          </cell>
          <cell r="E103">
            <v>110</v>
          </cell>
        </row>
        <row r="104">
          <cell r="A104" t="str">
            <v>Malaysia</v>
          </cell>
          <cell r="B104" t="str">
            <v>MYS</v>
          </cell>
          <cell r="C104" t="str">
            <v>AP</v>
          </cell>
          <cell r="D104">
            <v>47</v>
          </cell>
          <cell r="E104">
            <v>61</v>
          </cell>
        </row>
        <row r="105">
          <cell r="A105" t="str">
            <v>Maldives</v>
          </cell>
          <cell r="B105" t="str">
            <v>MDV</v>
          </cell>
          <cell r="C105" t="str">
            <v>AP</v>
          </cell>
          <cell r="D105">
            <v>40</v>
          </cell>
          <cell r="E105">
            <v>85</v>
          </cell>
        </row>
        <row r="106">
          <cell r="A106" t="str">
            <v>Mali</v>
          </cell>
          <cell r="B106" t="str">
            <v>MLI</v>
          </cell>
          <cell r="C106" t="str">
            <v>SSA</v>
          </cell>
          <cell r="D106">
            <v>28</v>
          </cell>
          <cell r="E106">
            <v>137</v>
          </cell>
        </row>
        <row r="107">
          <cell r="A107" t="str">
            <v>Malta</v>
          </cell>
          <cell r="B107" t="str">
            <v>MLT</v>
          </cell>
          <cell r="C107" t="str">
            <v>WE/EU</v>
          </cell>
          <cell r="D107">
            <v>51</v>
          </cell>
          <cell r="E107">
            <v>54</v>
          </cell>
        </row>
        <row r="108">
          <cell r="A108" t="str">
            <v>Mauritania</v>
          </cell>
          <cell r="B108" t="str">
            <v>MRT</v>
          </cell>
          <cell r="C108" t="str">
            <v>SSA</v>
          </cell>
          <cell r="D108">
            <v>30</v>
          </cell>
          <cell r="E108">
            <v>130</v>
          </cell>
        </row>
        <row r="109">
          <cell r="A109" t="str">
            <v>Mauritius</v>
          </cell>
          <cell r="B109" t="str">
            <v>MUS</v>
          </cell>
          <cell r="C109" t="str">
            <v>SSA</v>
          </cell>
          <cell r="D109">
            <v>50</v>
          </cell>
          <cell r="E109">
            <v>57</v>
          </cell>
        </row>
        <row r="110">
          <cell r="A110" t="str">
            <v>Mexico</v>
          </cell>
          <cell r="B110" t="str">
            <v>MEX</v>
          </cell>
          <cell r="C110" t="str">
            <v>AME</v>
          </cell>
          <cell r="D110">
            <v>31</v>
          </cell>
          <cell r="E110">
            <v>126</v>
          </cell>
        </row>
        <row r="111">
          <cell r="A111" t="str">
            <v>Moldova</v>
          </cell>
          <cell r="B111" t="str">
            <v>MDA</v>
          </cell>
          <cell r="C111" t="str">
            <v>ECA</v>
          </cell>
          <cell r="D111">
            <v>39</v>
          </cell>
          <cell r="E111">
            <v>91</v>
          </cell>
        </row>
        <row r="112">
          <cell r="A112" t="str">
            <v>Mongolia</v>
          </cell>
          <cell r="B112" t="str">
            <v>MNG</v>
          </cell>
          <cell r="C112" t="str">
            <v>AP</v>
          </cell>
          <cell r="D112">
            <v>33</v>
          </cell>
          <cell r="E112">
            <v>116</v>
          </cell>
        </row>
        <row r="113">
          <cell r="A113" t="str">
            <v>Montenegro</v>
          </cell>
          <cell r="B113" t="str">
            <v>MNE</v>
          </cell>
          <cell r="C113" t="str">
            <v>ECA</v>
          </cell>
          <cell r="D113">
            <v>45</v>
          </cell>
          <cell r="E113">
            <v>65</v>
          </cell>
        </row>
        <row r="114">
          <cell r="A114" t="str">
            <v>Morocco</v>
          </cell>
          <cell r="B114" t="str">
            <v>MAR</v>
          </cell>
          <cell r="C114" t="str">
            <v>MENA</v>
          </cell>
          <cell r="D114">
            <v>38</v>
          </cell>
          <cell r="E114">
            <v>94</v>
          </cell>
        </row>
        <row r="115">
          <cell r="A115" t="str">
            <v>Mozambique</v>
          </cell>
          <cell r="B115" t="str">
            <v>MOZ</v>
          </cell>
          <cell r="C115" t="str">
            <v>SSA</v>
          </cell>
          <cell r="D115">
            <v>26</v>
          </cell>
          <cell r="E115">
            <v>142</v>
          </cell>
        </row>
        <row r="116">
          <cell r="A116" t="str">
            <v>Myanmar</v>
          </cell>
          <cell r="B116" t="str">
            <v>MMR</v>
          </cell>
          <cell r="C116" t="str">
            <v>AP</v>
          </cell>
          <cell r="D116">
            <v>23</v>
          </cell>
          <cell r="E116">
            <v>157</v>
          </cell>
        </row>
        <row r="117">
          <cell r="A117" t="str">
            <v>Namibia</v>
          </cell>
          <cell r="B117" t="str">
            <v>NAM</v>
          </cell>
          <cell r="C117" t="str">
            <v>SSA</v>
          </cell>
          <cell r="D117">
            <v>49</v>
          </cell>
          <cell r="E117">
            <v>59</v>
          </cell>
        </row>
        <row r="118">
          <cell r="A118" t="str">
            <v>Nepal</v>
          </cell>
          <cell r="B118" t="str">
            <v>NPL</v>
          </cell>
          <cell r="C118" t="str">
            <v>AP</v>
          </cell>
          <cell r="D118">
            <v>34</v>
          </cell>
          <cell r="E118">
            <v>110</v>
          </cell>
        </row>
        <row r="119">
          <cell r="A119" t="str">
            <v>Netherlands</v>
          </cell>
          <cell r="B119" t="str">
            <v>NLD</v>
          </cell>
          <cell r="C119" t="str">
            <v>WE/EU</v>
          </cell>
          <cell r="D119">
            <v>80</v>
          </cell>
          <cell r="E119">
            <v>8</v>
          </cell>
        </row>
        <row r="120">
          <cell r="A120" t="str">
            <v>New Zealand</v>
          </cell>
          <cell r="B120" t="str">
            <v>NZL</v>
          </cell>
          <cell r="C120" t="str">
            <v>AP</v>
          </cell>
          <cell r="D120">
            <v>87</v>
          </cell>
          <cell r="E120">
            <v>2</v>
          </cell>
        </row>
        <row r="121">
          <cell r="A121" t="str">
            <v>Nicaragua</v>
          </cell>
          <cell r="B121" t="str">
            <v>NIC</v>
          </cell>
          <cell r="C121" t="str">
            <v>AME</v>
          </cell>
          <cell r="D121">
            <v>19</v>
          </cell>
          <cell r="E121">
            <v>167</v>
          </cell>
        </row>
        <row r="122">
          <cell r="A122" t="str">
            <v>Niger</v>
          </cell>
          <cell r="B122" t="str">
            <v>NER</v>
          </cell>
          <cell r="C122" t="str">
            <v>SSA</v>
          </cell>
          <cell r="D122">
            <v>32</v>
          </cell>
          <cell r="E122">
            <v>123</v>
          </cell>
        </row>
        <row r="123">
          <cell r="A123" t="str">
            <v>Nigeria</v>
          </cell>
          <cell r="B123" t="str">
            <v>NGA</v>
          </cell>
          <cell r="C123" t="str">
            <v>SSA</v>
          </cell>
          <cell r="D123">
            <v>24</v>
          </cell>
          <cell r="E123">
            <v>150</v>
          </cell>
        </row>
        <row r="124">
          <cell r="A124" t="str">
            <v>North Macedonia</v>
          </cell>
          <cell r="B124" t="str">
            <v>MKD</v>
          </cell>
          <cell r="C124" t="str">
            <v>ECA</v>
          </cell>
          <cell r="D124">
            <v>40</v>
          </cell>
          <cell r="E124">
            <v>85</v>
          </cell>
        </row>
        <row r="125">
          <cell r="A125" t="str">
            <v>Norway</v>
          </cell>
          <cell r="B125" t="str">
            <v>NOR</v>
          </cell>
          <cell r="C125" t="str">
            <v>WE/EU</v>
          </cell>
          <cell r="D125">
            <v>84</v>
          </cell>
          <cell r="E125">
            <v>4</v>
          </cell>
        </row>
        <row r="126">
          <cell r="A126" t="str">
            <v>Oman</v>
          </cell>
          <cell r="B126" t="str">
            <v>OMN</v>
          </cell>
          <cell r="C126" t="str">
            <v>MENA</v>
          </cell>
          <cell r="D126">
            <v>44</v>
          </cell>
          <cell r="E126">
            <v>69</v>
          </cell>
        </row>
        <row r="127">
          <cell r="A127" t="str">
            <v>Pakistan</v>
          </cell>
          <cell r="B127" t="str">
            <v>PAK</v>
          </cell>
          <cell r="C127" t="str">
            <v>AP</v>
          </cell>
          <cell r="D127">
            <v>27</v>
          </cell>
          <cell r="E127">
            <v>140</v>
          </cell>
        </row>
        <row r="128">
          <cell r="A128" t="str">
            <v>Panama</v>
          </cell>
          <cell r="B128" t="str">
            <v>PAN</v>
          </cell>
          <cell r="C128" t="str">
            <v>AME</v>
          </cell>
          <cell r="D128">
            <v>36</v>
          </cell>
          <cell r="E128">
            <v>101</v>
          </cell>
        </row>
        <row r="129">
          <cell r="A129" t="str">
            <v>Papua New Guinea</v>
          </cell>
          <cell r="B129" t="str">
            <v>PNG</v>
          </cell>
          <cell r="C129" t="str">
            <v>AP</v>
          </cell>
          <cell r="D129">
            <v>30</v>
          </cell>
          <cell r="E129">
            <v>130</v>
          </cell>
        </row>
        <row r="130">
          <cell r="A130" t="str">
            <v>Paraguay</v>
          </cell>
          <cell r="B130" t="str">
            <v>PRY</v>
          </cell>
          <cell r="C130" t="str">
            <v>AME</v>
          </cell>
          <cell r="D130">
            <v>28</v>
          </cell>
          <cell r="E130">
            <v>137</v>
          </cell>
        </row>
        <row r="131">
          <cell r="A131" t="str">
            <v>Peru</v>
          </cell>
          <cell r="B131" t="str">
            <v>PER</v>
          </cell>
          <cell r="C131" t="str">
            <v>AME</v>
          </cell>
          <cell r="D131">
            <v>36</v>
          </cell>
          <cell r="E131">
            <v>101</v>
          </cell>
        </row>
        <row r="132">
          <cell r="A132" t="str">
            <v>Philippines</v>
          </cell>
          <cell r="B132" t="str">
            <v>PHL</v>
          </cell>
          <cell r="C132" t="str">
            <v>AP</v>
          </cell>
          <cell r="D132">
            <v>33</v>
          </cell>
          <cell r="E132">
            <v>116</v>
          </cell>
        </row>
        <row r="133">
          <cell r="A133" t="str">
            <v>Poland</v>
          </cell>
          <cell r="B133" t="str">
            <v>POL</v>
          </cell>
          <cell r="C133" t="str">
            <v>WE/EU</v>
          </cell>
          <cell r="D133">
            <v>55</v>
          </cell>
          <cell r="E133">
            <v>45</v>
          </cell>
        </row>
        <row r="134">
          <cell r="A134" t="str">
            <v>Portugal</v>
          </cell>
          <cell r="B134" t="str">
            <v>PRT</v>
          </cell>
          <cell r="C134" t="str">
            <v>WE/EU</v>
          </cell>
          <cell r="D134">
            <v>62</v>
          </cell>
          <cell r="E134">
            <v>33</v>
          </cell>
        </row>
        <row r="135">
          <cell r="A135" t="str">
            <v>Qatar</v>
          </cell>
          <cell r="B135" t="str">
            <v>QAT</v>
          </cell>
          <cell r="C135" t="str">
            <v>MENA</v>
          </cell>
          <cell r="D135">
            <v>58</v>
          </cell>
          <cell r="E135">
            <v>40</v>
          </cell>
        </row>
        <row r="136">
          <cell r="A136" t="str">
            <v>Romania</v>
          </cell>
          <cell r="B136" t="str">
            <v>ROU</v>
          </cell>
          <cell r="C136" t="str">
            <v>WE/EU</v>
          </cell>
          <cell r="D136">
            <v>46</v>
          </cell>
          <cell r="E136">
            <v>63</v>
          </cell>
        </row>
        <row r="137">
          <cell r="A137" t="str">
            <v>Russia</v>
          </cell>
          <cell r="B137" t="str">
            <v>RUS</v>
          </cell>
          <cell r="C137" t="str">
            <v>ECA</v>
          </cell>
          <cell r="D137">
            <v>28</v>
          </cell>
          <cell r="E137">
            <v>137</v>
          </cell>
        </row>
        <row r="138">
          <cell r="A138" t="str">
            <v>Rwanda</v>
          </cell>
          <cell r="B138" t="str">
            <v>RWA</v>
          </cell>
          <cell r="C138" t="str">
            <v>SSA</v>
          </cell>
          <cell r="D138">
            <v>51</v>
          </cell>
          <cell r="E138">
            <v>54</v>
          </cell>
        </row>
        <row r="139">
          <cell r="A139" t="str">
            <v>Saint Lucia</v>
          </cell>
          <cell r="B139" t="str">
            <v>LCA</v>
          </cell>
          <cell r="C139" t="str">
            <v>AME</v>
          </cell>
          <cell r="D139">
            <v>55</v>
          </cell>
          <cell r="E139">
            <v>45</v>
          </cell>
        </row>
        <row r="140">
          <cell r="A140" t="str">
            <v>Saint Vincent and the Grenadines</v>
          </cell>
          <cell r="B140" t="str">
            <v>VCT</v>
          </cell>
          <cell r="C140" t="str">
            <v>AME</v>
          </cell>
          <cell r="D140">
            <v>60</v>
          </cell>
          <cell r="E140">
            <v>35</v>
          </cell>
        </row>
        <row r="141">
          <cell r="A141" t="str">
            <v>Sao Tome and Principe</v>
          </cell>
          <cell r="B141" t="str">
            <v>STP</v>
          </cell>
          <cell r="C141" t="str">
            <v>SSA</v>
          </cell>
          <cell r="D141">
            <v>45</v>
          </cell>
          <cell r="E141">
            <v>65</v>
          </cell>
        </row>
        <row r="142">
          <cell r="A142" t="str">
            <v>Saudi Arabia</v>
          </cell>
          <cell r="B142" t="str">
            <v>SAU</v>
          </cell>
          <cell r="C142" t="str">
            <v>MENA</v>
          </cell>
          <cell r="D142">
            <v>51</v>
          </cell>
          <cell r="E142">
            <v>54</v>
          </cell>
        </row>
        <row r="143">
          <cell r="A143" t="str">
            <v>Senegal</v>
          </cell>
          <cell r="B143" t="str">
            <v>SEN</v>
          </cell>
          <cell r="C143" t="str">
            <v>SSA</v>
          </cell>
          <cell r="D143">
            <v>43</v>
          </cell>
          <cell r="E143">
            <v>72</v>
          </cell>
        </row>
        <row r="144">
          <cell r="A144" t="str">
            <v>Serbia</v>
          </cell>
          <cell r="B144" t="str">
            <v>SRB</v>
          </cell>
          <cell r="C144" t="str">
            <v>ECA</v>
          </cell>
          <cell r="D144">
            <v>36</v>
          </cell>
          <cell r="E144">
            <v>101</v>
          </cell>
        </row>
        <row r="145">
          <cell r="A145" t="str">
            <v>Seychelles</v>
          </cell>
          <cell r="B145" t="str">
            <v>SYC</v>
          </cell>
          <cell r="C145" t="str">
            <v>SSA</v>
          </cell>
          <cell r="D145">
            <v>70</v>
          </cell>
          <cell r="E145">
            <v>23</v>
          </cell>
        </row>
        <row r="146">
          <cell r="A146" t="str">
            <v>Sierra Leone</v>
          </cell>
          <cell r="B146" t="str">
            <v>SLE</v>
          </cell>
          <cell r="C146" t="str">
            <v>SSA</v>
          </cell>
          <cell r="D146">
            <v>34</v>
          </cell>
          <cell r="E146">
            <v>110</v>
          </cell>
        </row>
        <row r="147">
          <cell r="A147" t="str">
            <v>Singapore</v>
          </cell>
          <cell r="B147" t="str">
            <v>SGP</v>
          </cell>
          <cell r="C147" t="str">
            <v>AP</v>
          </cell>
          <cell r="D147">
            <v>83</v>
          </cell>
          <cell r="E147">
            <v>5</v>
          </cell>
        </row>
        <row r="148">
          <cell r="A148" t="str">
            <v>Slovakia</v>
          </cell>
          <cell r="B148" t="str">
            <v>SVK</v>
          </cell>
          <cell r="C148" t="str">
            <v>WE/EU</v>
          </cell>
          <cell r="D148">
            <v>53</v>
          </cell>
          <cell r="E148">
            <v>49</v>
          </cell>
        </row>
        <row r="149">
          <cell r="A149" t="str">
            <v>Slovenia</v>
          </cell>
          <cell r="B149" t="str">
            <v>SVN</v>
          </cell>
          <cell r="C149" t="str">
            <v>WE/EU</v>
          </cell>
          <cell r="D149">
            <v>56</v>
          </cell>
          <cell r="E149">
            <v>41</v>
          </cell>
        </row>
        <row r="150">
          <cell r="A150" t="str">
            <v>Solomon Islands</v>
          </cell>
          <cell r="B150" t="str">
            <v>SLB</v>
          </cell>
          <cell r="C150" t="str">
            <v>AP</v>
          </cell>
          <cell r="D150">
            <v>42</v>
          </cell>
          <cell r="E150">
            <v>77</v>
          </cell>
        </row>
        <row r="151">
          <cell r="A151" t="str">
            <v>Somalia</v>
          </cell>
          <cell r="B151" t="str">
            <v>SOM</v>
          </cell>
          <cell r="C151" t="str">
            <v>SSA</v>
          </cell>
          <cell r="D151">
            <v>12</v>
          </cell>
          <cell r="E151">
            <v>180</v>
          </cell>
        </row>
        <row r="152">
          <cell r="A152" t="str">
            <v>South Africa</v>
          </cell>
          <cell r="B152" t="str">
            <v>ZAF</v>
          </cell>
          <cell r="C152" t="str">
            <v>SSA</v>
          </cell>
          <cell r="D152">
            <v>43</v>
          </cell>
          <cell r="E152">
            <v>72</v>
          </cell>
        </row>
        <row r="153">
          <cell r="A153" t="str">
            <v>South Sudan</v>
          </cell>
          <cell r="B153" t="str">
            <v>SSD</v>
          </cell>
          <cell r="C153" t="str">
            <v>SSA</v>
          </cell>
          <cell r="D153">
            <v>13</v>
          </cell>
          <cell r="E153">
            <v>178</v>
          </cell>
        </row>
        <row r="154">
          <cell r="A154" t="str">
            <v>Spain</v>
          </cell>
          <cell r="B154" t="str">
            <v>ESP</v>
          </cell>
          <cell r="C154" t="str">
            <v>WE/EU</v>
          </cell>
          <cell r="D154">
            <v>60</v>
          </cell>
          <cell r="E154">
            <v>35</v>
          </cell>
        </row>
        <row r="155">
          <cell r="A155" t="str">
            <v>Sri Lanka</v>
          </cell>
          <cell r="B155" t="str">
            <v>LKA</v>
          </cell>
          <cell r="C155" t="str">
            <v>AP</v>
          </cell>
          <cell r="D155">
            <v>36</v>
          </cell>
          <cell r="E155">
            <v>101</v>
          </cell>
        </row>
        <row r="156">
          <cell r="A156" t="str">
            <v>Sudan</v>
          </cell>
          <cell r="B156" t="str">
            <v>SDN</v>
          </cell>
          <cell r="C156" t="str">
            <v>SSA</v>
          </cell>
          <cell r="D156">
            <v>22</v>
          </cell>
          <cell r="E156">
            <v>162</v>
          </cell>
        </row>
        <row r="157">
          <cell r="A157" t="str">
            <v>Suriname</v>
          </cell>
          <cell r="B157" t="str">
            <v>SUR</v>
          </cell>
          <cell r="C157" t="str">
            <v>AME</v>
          </cell>
          <cell r="D157">
            <v>40</v>
          </cell>
          <cell r="E157">
            <v>85</v>
          </cell>
        </row>
        <row r="158">
          <cell r="A158" t="str">
            <v>Sweden</v>
          </cell>
          <cell r="B158" t="str">
            <v>SWE</v>
          </cell>
          <cell r="C158" t="str">
            <v>WE/EU</v>
          </cell>
          <cell r="D158">
            <v>83</v>
          </cell>
          <cell r="E158">
            <v>5</v>
          </cell>
        </row>
        <row r="159">
          <cell r="A159" t="str">
            <v>Switzerland</v>
          </cell>
          <cell r="B159" t="str">
            <v>CHE</v>
          </cell>
          <cell r="C159" t="str">
            <v>WE/EU</v>
          </cell>
          <cell r="D159">
            <v>82</v>
          </cell>
          <cell r="E159">
            <v>7</v>
          </cell>
        </row>
        <row r="160">
          <cell r="A160" t="str">
            <v>Syria</v>
          </cell>
          <cell r="B160" t="str">
            <v>SYR</v>
          </cell>
          <cell r="C160" t="str">
            <v>MENA</v>
          </cell>
          <cell r="D160">
            <v>13</v>
          </cell>
          <cell r="E160">
            <v>178</v>
          </cell>
        </row>
        <row r="161">
          <cell r="A161" t="str">
            <v>Taiwan</v>
          </cell>
          <cell r="B161" t="str">
            <v>TWN</v>
          </cell>
          <cell r="C161" t="str">
            <v>AP</v>
          </cell>
          <cell r="D161">
            <v>68</v>
          </cell>
          <cell r="E161">
            <v>25</v>
          </cell>
        </row>
        <row r="162">
          <cell r="A162" t="str">
            <v>Tajikistan</v>
          </cell>
          <cell r="B162" t="str">
            <v>TJK</v>
          </cell>
          <cell r="C162" t="str">
            <v>ECA</v>
          </cell>
          <cell r="D162">
            <v>24</v>
          </cell>
          <cell r="E162">
            <v>150</v>
          </cell>
        </row>
        <row r="163">
          <cell r="A163" t="str">
            <v>Tanzania</v>
          </cell>
          <cell r="B163" t="str">
            <v>TZA</v>
          </cell>
          <cell r="C163" t="str">
            <v>SSA</v>
          </cell>
          <cell r="D163">
            <v>38</v>
          </cell>
          <cell r="E163">
            <v>94</v>
          </cell>
        </row>
        <row r="164">
          <cell r="A164" t="str">
            <v>Thailand</v>
          </cell>
          <cell r="B164" t="str">
            <v>THA</v>
          </cell>
          <cell r="C164" t="str">
            <v>AP</v>
          </cell>
          <cell r="D164">
            <v>36</v>
          </cell>
          <cell r="E164">
            <v>101</v>
          </cell>
        </row>
        <row r="165">
          <cell r="A165" t="str">
            <v>Timor-Leste</v>
          </cell>
          <cell r="B165" t="str">
            <v>TLS</v>
          </cell>
          <cell r="C165" t="str">
            <v>AP</v>
          </cell>
          <cell r="D165">
            <v>42</v>
          </cell>
          <cell r="E165">
            <v>77</v>
          </cell>
        </row>
        <row r="166">
          <cell r="A166" t="str">
            <v>Togo</v>
          </cell>
          <cell r="B166" t="str">
            <v>TGO</v>
          </cell>
          <cell r="C166" t="str">
            <v>SSA</v>
          </cell>
          <cell r="D166">
            <v>30</v>
          </cell>
          <cell r="E166">
            <v>130</v>
          </cell>
        </row>
        <row r="167">
          <cell r="A167" t="str">
            <v>Trinidad and Tobago</v>
          </cell>
          <cell r="B167" t="str">
            <v>TTO</v>
          </cell>
          <cell r="C167" t="str">
            <v>AME</v>
          </cell>
          <cell r="D167">
            <v>42</v>
          </cell>
          <cell r="E167">
            <v>77</v>
          </cell>
        </row>
        <row r="168">
          <cell r="A168" t="str">
            <v>Tunisia</v>
          </cell>
          <cell r="B168" t="str">
            <v>TUN</v>
          </cell>
          <cell r="C168" t="str">
            <v>MENA</v>
          </cell>
          <cell r="D168">
            <v>40</v>
          </cell>
          <cell r="E168">
            <v>85</v>
          </cell>
        </row>
        <row r="169">
          <cell r="A169" t="str">
            <v>Turkey</v>
          </cell>
          <cell r="B169" t="str">
            <v>TUR</v>
          </cell>
          <cell r="C169" t="str">
            <v>ECA</v>
          </cell>
          <cell r="D169">
            <v>36</v>
          </cell>
          <cell r="E169">
            <v>101</v>
          </cell>
        </row>
        <row r="170">
          <cell r="A170" t="str">
            <v>Turkmenistan</v>
          </cell>
          <cell r="B170" t="str">
            <v>TKM</v>
          </cell>
          <cell r="C170" t="str">
            <v>ECA</v>
          </cell>
          <cell r="D170">
            <v>19</v>
          </cell>
          <cell r="E170">
            <v>167</v>
          </cell>
        </row>
        <row r="171">
          <cell r="A171" t="str">
            <v>Uganda</v>
          </cell>
          <cell r="B171" t="str">
            <v>UGA</v>
          </cell>
          <cell r="C171" t="str">
            <v>SSA</v>
          </cell>
          <cell r="D171">
            <v>26</v>
          </cell>
          <cell r="E171">
            <v>142</v>
          </cell>
        </row>
        <row r="172">
          <cell r="A172" t="str">
            <v>Ukraine</v>
          </cell>
          <cell r="B172" t="str">
            <v>UKR</v>
          </cell>
          <cell r="C172" t="str">
            <v>ECA</v>
          </cell>
          <cell r="D172">
            <v>33</v>
          </cell>
          <cell r="E172">
            <v>116</v>
          </cell>
        </row>
        <row r="173">
          <cell r="A173" t="str">
            <v>United Arab Emirates</v>
          </cell>
          <cell r="B173" t="str">
            <v>ARE</v>
          </cell>
          <cell r="C173" t="str">
            <v>MENA</v>
          </cell>
          <cell r="D173">
            <v>67</v>
          </cell>
          <cell r="E173">
            <v>27</v>
          </cell>
        </row>
        <row r="174">
          <cell r="A174" t="str">
            <v>United Kingdom</v>
          </cell>
          <cell r="B174" t="str">
            <v>GBR</v>
          </cell>
          <cell r="C174" t="str">
            <v>WE/EU</v>
          </cell>
          <cell r="D174">
            <v>73</v>
          </cell>
          <cell r="E174">
            <v>18</v>
          </cell>
        </row>
        <row r="175">
          <cell r="A175" t="str">
            <v>United States of America</v>
          </cell>
          <cell r="B175" t="str">
            <v>USA</v>
          </cell>
          <cell r="C175" t="str">
            <v>AME</v>
          </cell>
          <cell r="D175">
            <v>69</v>
          </cell>
          <cell r="E175">
            <v>24</v>
          </cell>
        </row>
        <row r="176">
          <cell r="A176" t="str">
            <v>Uruguay</v>
          </cell>
          <cell r="B176" t="str">
            <v>URY</v>
          </cell>
          <cell r="C176" t="str">
            <v>AME</v>
          </cell>
          <cell r="D176">
            <v>74</v>
          </cell>
          <cell r="E176">
            <v>14</v>
          </cell>
        </row>
        <row r="177">
          <cell r="A177" t="str">
            <v>Uzbekistan</v>
          </cell>
          <cell r="B177" t="str">
            <v>UZB</v>
          </cell>
          <cell r="C177" t="str">
            <v>ECA</v>
          </cell>
          <cell r="D177">
            <v>31</v>
          </cell>
          <cell r="E177">
            <v>126</v>
          </cell>
        </row>
        <row r="178">
          <cell r="A178" t="str">
            <v>Vanuatu</v>
          </cell>
          <cell r="B178" t="str">
            <v>VUT</v>
          </cell>
          <cell r="C178" t="str">
            <v>AP</v>
          </cell>
          <cell r="D178">
            <v>48</v>
          </cell>
          <cell r="E178">
            <v>60</v>
          </cell>
        </row>
        <row r="179">
          <cell r="A179" t="str">
            <v>Venezuela</v>
          </cell>
          <cell r="B179" t="str">
            <v>VEN</v>
          </cell>
          <cell r="C179" t="str">
            <v>AME</v>
          </cell>
          <cell r="D179">
            <v>14</v>
          </cell>
          <cell r="E179">
            <v>177</v>
          </cell>
        </row>
        <row r="180">
          <cell r="A180" t="str">
            <v>Vietnam</v>
          </cell>
          <cell r="B180" t="str">
            <v>VNM</v>
          </cell>
          <cell r="C180" t="str">
            <v>AP</v>
          </cell>
          <cell r="D180">
            <v>42</v>
          </cell>
          <cell r="E180">
            <v>77</v>
          </cell>
        </row>
        <row r="181">
          <cell r="A181" t="str">
            <v>Yemen</v>
          </cell>
          <cell r="B181" t="str">
            <v>YEM</v>
          </cell>
          <cell r="C181" t="str">
            <v>MENA</v>
          </cell>
          <cell r="D181">
            <v>16</v>
          </cell>
          <cell r="E181">
            <v>176</v>
          </cell>
        </row>
        <row r="182">
          <cell r="A182" t="str">
            <v>Zambia</v>
          </cell>
          <cell r="B182" t="str">
            <v>ZMB</v>
          </cell>
          <cell r="C182" t="str">
            <v>SSA</v>
          </cell>
          <cell r="D182">
            <v>33</v>
          </cell>
          <cell r="E182">
            <v>116</v>
          </cell>
        </row>
        <row r="183">
          <cell r="A183" t="str">
            <v>Zimbabwe</v>
          </cell>
          <cell r="B183" t="str">
            <v>ZWE</v>
          </cell>
          <cell r="C183" t="str">
            <v>SSA</v>
          </cell>
          <cell r="D183">
            <v>23</v>
          </cell>
          <cell r="E183">
            <v>157</v>
          </cell>
        </row>
      </sheetData>
      <sheetData sheetId="1"/>
      <sheetData sheetId="2"/>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bout"/>
      <sheetName val="Overview"/>
      <sheetName val="Codebook"/>
      <sheetName val="SDR 2023 Data"/>
      <sheetName val="Raw data (time series)"/>
      <sheetName val="Backdated SDG Index"/>
    </sheetNames>
    <sheetDataSet>
      <sheetData sheetId="0"/>
      <sheetData sheetId="1"/>
      <sheetData sheetId="2"/>
      <sheetData sheetId="3">
        <row r="2">
          <cell r="A2" t="str">
            <v>FIN</v>
          </cell>
          <cell r="B2" t="str">
            <v>Finland</v>
          </cell>
          <cell r="C2">
            <v>86.760594778750658</v>
          </cell>
          <cell r="D2">
            <v>1</v>
          </cell>
        </row>
        <row r="3">
          <cell r="A3" t="str">
            <v>SWE</v>
          </cell>
          <cell r="B3" t="str">
            <v>Sweden</v>
          </cell>
          <cell r="C3">
            <v>85.981396976063152</v>
          </cell>
          <cell r="D3">
            <v>2</v>
          </cell>
        </row>
        <row r="4">
          <cell r="A4" t="str">
            <v>DNK</v>
          </cell>
          <cell r="B4" t="str">
            <v>Denmark</v>
          </cell>
          <cell r="C4">
            <v>85.68363680926916</v>
          </cell>
          <cell r="D4">
            <v>3</v>
          </cell>
        </row>
        <row r="5">
          <cell r="A5" t="str">
            <v>DEU</v>
          </cell>
          <cell r="B5" t="str">
            <v>Germany</v>
          </cell>
          <cell r="C5">
            <v>83.358446511331806</v>
          </cell>
          <cell r="D5">
            <v>4</v>
          </cell>
        </row>
        <row r="6">
          <cell r="A6" t="str">
            <v>AUT</v>
          </cell>
          <cell r="B6" t="str">
            <v>Austria</v>
          </cell>
          <cell r="C6">
            <v>82.28018933425642</v>
          </cell>
          <cell r="D6">
            <v>5</v>
          </cell>
        </row>
        <row r="7">
          <cell r="A7" t="str">
            <v>FRA</v>
          </cell>
          <cell r="B7" t="str">
            <v>France</v>
          </cell>
          <cell r="C7">
            <v>82.048342710720647</v>
          </cell>
          <cell r="D7">
            <v>6</v>
          </cell>
        </row>
        <row r="8">
          <cell r="A8" t="str">
            <v>NOR</v>
          </cell>
          <cell r="B8" t="str">
            <v>Norway</v>
          </cell>
          <cell r="C8">
            <v>82.004489145658255</v>
          </cell>
          <cell r="D8">
            <v>7</v>
          </cell>
        </row>
        <row r="9">
          <cell r="A9" t="str">
            <v>CZE</v>
          </cell>
          <cell r="B9" t="str">
            <v>Czechia</v>
          </cell>
          <cell r="C9">
            <v>81.874552233122259</v>
          </cell>
          <cell r="D9">
            <v>8</v>
          </cell>
        </row>
        <row r="10">
          <cell r="A10" t="str">
            <v>POL</v>
          </cell>
          <cell r="B10" t="str">
            <v>Poland</v>
          </cell>
          <cell r="C10">
            <v>81.800175557775589</v>
          </cell>
          <cell r="D10">
            <v>9</v>
          </cell>
        </row>
        <row r="11">
          <cell r="A11" t="str">
            <v>EST</v>
          </cell>
          <cell r="B11" t="str">
            <v>Estonia</v>
          </cell>
          <cell r="C11">
            <v>81.683346473134719</v>
          </cell>
          <cell r="D11">
            <v>10</v>
          </cell>
        </row>
        <row r="12">
          <cell r="A12" t="str">
            <v>GBR</v>
          </cell>
          <cell r="B12" t="str">
            <v>United Kingdom</v>
          </cell>
          <cell r="C12">
            <v>81.653142717086823</v>
          </cell>
          <cell r="D12">
            <v>11</v>
          </cell>
        </row>
        <row r="13">
          <cell r="A13" t="str">
            <v>HRV</v>
          </cell>
          <cell r="B13" t="str">
            <v>Croatia</v>
          </cell>
          <cell r="C13">
            <v>81.495508823529391</v>
          </cell>
          <cell r="D13">
            <v>12</v>
          </cell>
        </row>
        <row r="14">
          <cell r="A14" t="str">
            <v>SVN</v>
          </cell>
          <cell r="B14" t="str">
            <v>Slovenia</v>
          </cell>
          <cell r="C14">
            <v>81.006653660555116</v>
          </cell>
          <cell r="D14">
            <v>13</v>
          </cell>
        </row>
        <row r="15">
          <cell r="A15" t="str">
            <v>LVA</v>
          </cell>
          <cell r="B15" t="str">
            <v>Latvia</v>
          </cell>
          <cell r="C15">
            <v>80.681642876241398</v>
          </cell>
          <cell r="D15">
            <v>14</v>
          </cell>
        </row>
        <row r="16">
          <cell r="A16" t="str">
            <v>CHE</v>
          </cell>
          <cell r="B16" t="str">
            <v>Switzerland</v>
          </cell>
          <cell r="C16">
            <v>80.537389066876727</v>
          </cell>
          <cell r="D16">
            <v>15</v>
          </cell>
        </row>
        <row r="17">
          <cell r="A17" t="str">
            <v>ESP</v>
          </cell>
          <cell r="B17" t="str">
            <v>Spain</v>
          </cell>
          <cell r="C17">
            <v>80.425091488413571</v>
          </cell>
          <cell r="D17">
            <v>16</v>
          </cell>
        </row>
        <row r="18">
          <cell r="A18" t="str">
            <v>IRL</v>
          </cell>
          <cell r="B18" t="str">
            <v>Ireland</v>
          </cell>
          <cell r="C18">
            <v>80.147938349885408</v>
          </cell>
          <cell r="D18">
            <v>17</v>
          </cell>
        </row>
        <row r="19">
          <cell r="A19" t="str">
            <v>PRT</v>
          </cell>
          <cell r="B19" t="str">
            <v>Portugal</v>
          </cell>
          <cell r="C19">
            <v>80.017487178507778</v>
          </cell>
          <cell r="D19">
            <v>18</v>
          </cell>
        </row>
        <row r="20">
          <cell r="A20" t="str">
            <v>BEL</v>
          </cell>
          <cell r="B20" t="str">
            <v>Belgium</v>
          </cell>
          <cell r="C20">
            <v>79.455058441558435</v>
          </cell>
          <cell r="D20">
            <v>19</v>
          </cell>
        </row>
        <row r="21">
          <cell r="A21" t="str">
            <v>NLD</v>
          </cell>
          <cell r="B21" t="str">
            <v>Netherlands</v>
          </cell>
          <cell r="C21">
            <v>79.421189152024454</v>
          </cell>
          <cell r="D21">
            <v>20</v>
          </cell>
        </row>
        <row r="22">
          <cell r="A22" t="str">
            <v>JPN</v>
          </cell>
          <cell r="B22" t="str">
            <v>Japan</v>
          </cell>
          <cell r="C22">
            <v>79.414127742355674</v>
          </cell>
          <cell r="D22">
            <v>21</v>
          </cell>
        </row>
        <row r="23">
          <cell r="A23" t="str">
            <v>HUN</v>
          </cell>
          <cell r="B23" t="str">
            <v>Hungary</v>
          </cell>
          <cell r="C23">
            <v>79.393445338546258</v>
          </cell>
          <cell r="D23">
            <v>22</v>
          </cell>
        </row>
        <row r="24">
          <cell r="A24" t="str">
            <v>SVK</v>
          </cell>
          <cell r="B24" t="str">
            <v>Slovak Republic</v>
          </cell>
          <cell r="C24">
            <v>79.120326118060873</v>
          </cell>
          <cell r="D24">
            <v>23</v>
          </cell>
        </row>
        <row r="25">
          <cell r="A25" t="str">
            <v>ITA</v>
          </cell>
          <cell r="B25" t="str">
            <v>Italy</v>
          </cell>
          <cell r="C25">
            <v>78.786836070791949</v>
          </cell>
          <cell r="D25">
            <v>24</v>
          </cell>
        </row>
        <row r="26">
          <cell r="A26" t="str">
            <v>MDA</v>
          </cell>
          <cell r="B26" t="str">
            <v>Moldova</v>
          </cell>
          <cell r="C26">
            <v>78.634375617519737</v>
          </cell>
          <cell r="D26">
            <v>25</v>
          </cell>
        </row>
        <row r="27">
          <cell r="A27" t="str">
            <v>CAN</v>
          </cell>
          <cell r="B27" t="str">
            <v>Canada</v>
          </cell>
          <cell r="C27">
            <v>78.496779682082618</v>
          </cell>
          <cell r="D27">
            <v>26</v>
          </cell>
        </row>
        <row r="28">
          <cell r="A28" t="str">
            <v>NZL</v>
          </cell>
          <cell r="B28" t="str">
            <v>New Zealand</v>
          </cell>
          <cell r="C28">
            <v>78.433330654718887</v>
          </cell>
          <cell r="D28">
            <v>27</v>
          </cell>
        </row>
        <row r="29">
          <cell r="A29" t="str">
            <v>GRC</v>
          </cell>
          <cell r="B29" t="str">
            <v>Greece</v>
          </cell>
          <cell r="C29">
            <v>78.368834460147696</v>
          </cell>
          <cell r="D29">
            <v>28</v>
          </cell>
        </row>
        <row r="30">
          <cell r="A30" t="str">
            <v>ISL</v>
          </cell>
          <cell r="B30" t="str">
            <v>Iceland</v>
          </cell>
          <cell r="C30">
            <v>78.266441806722682</v>
          </cell>
          <cell r="D30">
            <v>29</v>
          </cell>
        </row>
        <row r="31">
          <cell r="A31" t="str">
            <v>CHL</v>
          </cell>
          <cell r="B31" t="str">
            <v>Chile</v>
          </cell>
          <cell r="C31">
            <v>78.2237712184874</v>
          </cell>
          <cell r="D31">
            <v>30</v>
          </cell>
        </row>
        <row r="32">
          <cell r="A32" t="str">
            <v>KOR</v>
          </cell>
          <cell r="B32" t="str">
            <v>Korea, Rep.</v>
          </cell>
          <cell r="C32">
            <v>78.061950274725277</v>
          </cell>
          <cell r="D32">
            <v>31</v>
          </cell>
        </row>
        <row r="33">
          <cell r="A33" t="str">
            <v>URY</v>
          </cell>
          <cell r="B33" t="str">
            <v>Uruguay</v>
          </cell>
          <cell r="C33">
            <v>77.738373605805947</v>
          </cell>
          <cell r="D33">
            <v>32</v>
          </cell>
        </row>
        <row r="34">
          <cell r="A34" t="str">
            <v>LUX</v>
          </cell>
          <cell r="B34" t="str">
            <v>Luxembourg</v>
          </cell>
          <cell r="C34">
            <v>77.645349551979876</v>
          </cell>
          <cell r="D34">
            <v>33</v>
          </cell>
        </row>
        <row r="35">
          <cell r="A35" t="str">
            <v>BLR</v>
          </cell>
          <cell r="B35" t="str">
            <v>Belarus</v>
          </cell>
          <cell r="C35">
            <v>77.49529139928697</v>
          </cell>
          <cell r="D35">
            <v>34</v>
          </cell>
        </row>
        <row r="36">
          <cell r="A36" t="str">
            <v>ROU</v>
          </cell>
          <cell r="B36" t="str">
            <v>Romania</v>
          </cell>
          <cell r="C36">
            <v>77.460526330532204</v>
          </cell>
          <cell r="D36">
            <v>35</v>
          </cell>
        </row>
        <row r="37">
          <cell r="A37" t="str">
            <v>SRB</v>
          </cell>
          <cell r="B37" t="str">
            <v>Serbia</v>
          </cell>
          <cell r="C37">
            <v>77.336971746880579</v>
          </cell>
          <cell r="D37">
            <v>36</v>
          </cell>
        </row>
        <row r="38">
          <cell r="A38" t="str">
            <v>LTU</v>
          </cell>
          <cell r="B38" t="str">
            <v>Lithuania</v>
          </cell>
          <cell r="C38">
            <v>76.80511203208556</v>
          </cell>
          <cell r="D38">
            <v>37</v>
          </cell>
        </row>
        <row r="39">
          <cell r="A39" t="str">
            <v>UKR</v>
          </cell>
          <cell r="B39" t="str">
            <v>Ukraine</v>
          </cell>
          <cell r="C39">
            <v>76.51769790552585</v>
          </cell>
          <cell r="D39">
            <v>38</v>
          </cell>
        </row>
        <row r="40">
          <cell r="A40" t="str">
            <v>USA</v>
          </cell>
          <cell r="B40" t="str">
            <v>United States</v>
          </cell>
          <cell r="C40">
            <v>75.91439705245736</v>
          </cell>
          <cell r="D40">
            <v>39</v>
          </cell>
        </row>
        <row r="41">
          <cell r="A41" t="str">
            <v>AUS</v>
          </cell>
          <cell r="B41" t="str">
            <v>Australia</v>
          </cell>
          <cell r="C41">
            <v>75.904118512859696</v>
          </cell>
          <cell r="D41">
            <v>40</v>
          </cell>
        </row>
        <row r="42">
          <cell r="A42" t="str">
            <v>MLT</v>
          </cell>
          <cell r="B42" t="str">
            <v>Malta</v>
          </cell>
          <cell r="C42">
            <v>75.529445792932549</v>
          </cell>
          <cell r="D42">
            <v>41</v>
          </cell>
        </row>
        <row r="43">
          <cell r="A43" t="str">
            <v>GEO</v>
          </cell>
          <cell r="B43" t="str">
            <v>Georgia</v>
          </cell>
          <cell r="C43">
            <v>75.017137891520235</v>
          </cell>
          <cell r="D43">
            <v>42</v>
          </cell>
        </row>
        <row r="44">
          <cell r="A44" t="str">
            <v>THA</v>
          </cell>
          <cell r="B44" t="str">
            <v>Thailand</v>
          </cell>
          <cell r="C44">
            <v>74.738629131652658</v>
          </cell>
          <cell r="D44">
            <v>43</v>
          </cell>
        </row>
        <row r="45">
          <cell r="A45" t="str">
            <v>BGR</v>
          </cell>
          <cell r="B45" t="str">
            <v>Bulgaria</v>
          </cell>
          <cell r="C45">
            <v>74.620047549019603</v>
          </cell>
          <cell r="D45">
            <v>44</v>
          </cell>
        </row>
        <row r="46">
          <cell r="A46" t="str">
            <v>KGZ</v>
          </cell>
          <cell r="B46" t="str">
            <v>Kyrgyz Republic</v>
          </cell>
          <cell r="C46">
            <v>74.405434300993136</v>
          </cell>
          <cell r="D46">
            <v>45</v>
          </cell>
        </row>
        <row r="47">
          <cell r="A47" t="str">
            <v>CUB</v>
          </cell>
          <cell r="B47" t="str">
            <v>Cuba</v>
          </cell>
          <cell r="C47">
            <v>74.135616262162756</v>
          </cell>
          <cell r="D47">
            <v>46</v>
          </cell>
        </row>
        <row r="48">
          <cell r="A48" t="str">
            <v>BIH</v>
          </cell>
          <cell r="B48" t="str">
            <v>Bosnia and Herzegovina</v>
          </cell>
          <cell r="C48">
            <v>74.019860956690394</v>
          </cell>
          <cell r="D48">
            <v>47</v>
          </cell>
        </row>
        <row r="49">
          <cell r="A49" t="str">
            <v>ISR</v>
          </cell>
          <cell r="B49" t="str">
            <v>Israel</v>
          </cell>
          <cell r="C49">
            <v>73.97033907563025</v>
          </cell>
          <cell r="D49">
            <v>48</v>
          </cell>
        </row>
        <row r="50">
          <cell r="A50" t="str">
            <v>RUS</v>
          </cell>
          <cell r="B50" t="str">
            <v>Russian Federation</v>
          </cell>
          <cell r="C50">
            <v>73.786280015082966</v>
          </cell>
          <cell r="D50">
            <v>49</v>
          </cell>
        </row>
        <row r="51">
          <cell r="A51" t="str">
            <v>BRA</v>
          </cell>
          <cell r="B51" t="str">
            <v>Brazil</v>
          </cell>
          <cell r="C51">
            <v>73.68939303539598</v>
          </cell>
          <cell r="D51">
            <v>50</v>
          </cell>
        </row>
        <row r="52">
          <cell r="A52" t="str">
            <v>ARG</v>
          </cell>
          <cell r="B52" t="str">
            <v>Argentina</v>
          </cell>
          <cell r="C52">
            <v>73.685218767506996</v>
          </cell>
          <cell r="D52">
            <v>51</v>
          </cell>
        </row>
        <row r="53">
          <cell r="A53" t="str">
            <v>CRI</v>
          </cell>
          <cell r="B53" t="str">
            <v>Costa Rica</v>
          </cell>
          <cell r="C53">
            <v>73.556893258212384</v>
          </cell>
          <cell r="D53">
            <v>52</v>
          </cell>
        </row>
        <row r="54">
          <cell r="A54" t="str">
            <v>AZE</v>
          </cell>
          <cell r="B54" t="str">
            <v>Azerbaijan</v>
          </cell>
          <cell r="C54">
            <v>73.527472816399268</v>
          </cell>
          <cell r="D54">
            <v>53</v>
          </cell>
        </row>
        <row r="55">
          <cell r="A55" t="str">
            <v>ALB</v>
          </cell>
          <cell r="B55" t="str">
            <v>Albania</v>
          </cell>
          <cell r="C55">
            <v>73.50609736440029</v>
          </cell>
          <cell r="D55">
            <v>54</v>
          </cell>
        </row>
        <row r="56">
          <cell r="A56" t="str">
            <v>VNM</v>
          </cell>
          <cell r="B56" t="str">
            <v>Vietnam</v>
          </cell>
          <cell r="C56">
            <v>73.322322650878561</v>
          </cell>
          <cell r="D56">
            <v>55</v>
          </cell>
        </row>
        <row r="57">
          <cell r="A57" t="str">
            <v>ARM</v>
          </cell>
          <cell r="B57" t="str">
            <v>Armenia</v>
          </cell>
          <cell r="C57">
            <v>73.258052222777209</v>
          </cell>
          <cell r="D57">
            <v>56</v>
          </cell>
        </row>
        <row r="58">
          <cell r="A58" t="str">
            <v>FJI</v>
          </cell>
          <cell r="B58" t="str">
            <v>Fiji</v>
          </cell>
          <cell r="C58">
            <v>72.877044155354426</v>
          </cell>
          <cell r="D58">
            <v>57</v>
          </cell>
        </row>
        <row r="59">
          <cell r="A59" t="str">
            <v>TUN</v>
          </cell>
          <cell r="B59" t="str">
            <v>Tunisia</v>
          </cell>
          <cell r="C59">
            <v>72.503497453526862</v>
          </cell>
          <cell r="D59">
            <v>58</v>
          </cell>
        </row>
        <row r="60">
          <cell r="A60" t="str">
            <v>CYP</v>
          </cell>
          <cell r="B60" t="str">
            <v>Cyprus</v>
          </cell>
          <cell r="C60">
            <v>72.491663585434154</v>
          </cell>
          <cell r="D60">
            <v>59</v>
          </cell>
        </row>
        <row r="61">
          <cell r="A61" t="str">
            <v>MKD</v>
          </cell>
          <cell r="B61" t="str">
            <v>North Macedonia</v>
          </cell>
          <cell r="C61">
            <v>72.469017270964343</v>
          </cell>
          <cell r="D61">
            <v>60</v>
          </cell>
        </row>
        <row r="62">
          <cell r="A62" t="str">
            <v>BTN</v>
          </cell>
          <cell r="B62" t="str">
            <v>Bhutan</v>
          </cell>
          <cell r="C62">
            <v>72.339075779645199</v>
          </cell>
          <cell r="D62">
            <v>61</v>
          </cell>
        </row>
        <row r="63">
          <cell r="A63" t="str">
            <v>DOM</v>
          </cell>
          <cell r="B63" t="str">
            <v>Dominican Republic</v>
          </cell>
          <cell r="C63">
            <v>72.135193143621095</v>
          </cell>
          <cell r="D63">
            <v>62</v>
          </cell>
        </row>
        <row r="64">
          <cell r="A64" t="str">
            <v>CHN</v>
          </cell>
          <cell r="B64" t="str">
            <v>China</v>
          </cell>
          <cell r="C64">
            <v>72.008167485455701</v>
          </cell>
          <cell r="D64">
            <v>63</v>
          </cell>
        </row>
        <row r="65">
          <cell r="A65" t="str">
            <v>SGP</v>
          </cell>
          <cell r="B65" t="str">
            <v>Singapore</v>
          </cell>
          <cell r="C65">
            <v>71.777033823529422</v>
          </cell>
          <cell r="D65">
            <v>64</v>
          </cell>
        </row>
        <row r="66">
          <cell r="A66" t="str">
            <v>PER</v>
          </cell>
          <cell r="B66" t="str">
            <v>Peru</v>
          </cell>
          <cell r="C66">
            <v>71.659076432391132</v>
          </cell>
          <cell r="D66">
            <v>65</v>
          </cell>
        </row>
        <row r="67">
          <cell r="A67" t="str">
            <v>KAZ</v>
          </cell>
          <cell r="B67" t="str">
            <v>Kazakhstan</v>
          </cell>
          <cell r="C67">
            <v>71.648263152533744</v>
          </cell>
          <cell r="D67">
            <v>66</v>
          </cell>
        </row>
        <row r="68">
          <cell r="A68" t="str">
            <v>MNE</v>
          </cell>
          <cell r="B68" t="str">
            <v>Montenegro</v>
          </cell>
          <cell r="C68">
            <v>71.404383823529429</v>
          </cell>
          <cell r="D68">
            <v>67</v>
          </cell>
        </row>
        <row r="69">
          <cell r="A69" t="str">
            <v>MDV</v>
          </cell>
          <cell r="B69" t="str">
            <v>Maldives</v>
          </cell>
          <cell r="C69">
            <v>71.271997360482658</v>
          </cell>
          <cell r="D69">
            <v>68</v>
          </cell>
        </row>
        <row r="70">
          <cell r="A70" t="str">
            <v>UZB</v>
          </cell>
          <cell r="B70" t="str">
            <v>Uzbekistan</v>
          </cell>
          <cell r="C70">
            <v>71.148246625923107</v>
          </cell>
          <cell r="D70">
            <v>69</v>
          </cell>
        </row>
        <row r="71">
          <cell r="A71" t="str">
            <v>MAR</v>
          </cell>
          <cell r="B71" t="str">
            <v>Morocco</v>
          </cell>
          <cell r="C71">
            <v>70.869455672268899</v>
          </cell>
          <cell r="D71">
            <v>70</v>
          </cell>
        </row>
        <row r="72">
          <cell r="A72" t="str">
            <v>DZA</v>
          </cell>
          <cell r="B72" t="str">
            <v>Algeria</v>
          </cell>
          <cell r="C72">
            <v>70.833615915457088</v>
          </cell>
          <cell r="D72">
            <v>71</v>
          </cell>
        </row>
        <row r="73">
          <cell r="A73" t="str">
            <v>TUR</v>
          </cell>
          <cell r="B73" t="str">
            <v>Türkiye</v>
          </cell>
          <cell r="C73">
            <v>70.778611363146652</v>
          </cell>
          <cell r="D73">
            <v>72</v>
          </cell>
        </row>
        <row r="74">
          <cell r="A74" t="str">
            <v>SLV</v>
          </cell>
          <cell r="B74" t="str">
            <v>El Salvador</v>
          </cell>
          <cell r="C74">
            <v>70.658965508021396</v>
          </cell>
          <cell r="D74">
            <v>73</v>
          </cell>
        </row>
        <row r="75">
          <cell r="A75" t="str">
            <v>ECU</v>
          </cell>
          <cell r="B75" t="str">
            <v>Ecuador</v>
          </cell>
          <cell r="C75">
            <v>70.434238375350134</v>
          </cell>
          <cell r="D75">
            <v>74</v>
          </cell>
        </row>
        <row r="76">
          <cell r="A76" t="str">
            <v>IDN</v>
          </cell>
          <cell r="B76" t="str">
            <v>Indonesia</v>
          </cell>
          <cell r="C76">
            <v>70.162897338935551</v>
          </cell>
          <cell r="D76">
            <v>75</v>
          </cell>
        </row>
        <row r="77">
          <cell r="A77" t="str">
            <v>COL</v>
          </cell>
          <cell r="B77" t="str">
            <v>Colombia</v>
          </cell>
          <cell r="C77">
            <v>70.050090864527633</v>
          </cell>
          <cell r="D77">
            <v>76</v>
          </cell>
        </row>
        <row r="78">
          <cell r="A78" t="str">
            <v>JOR</v>
          </cell>
          <cell r="B78" t="str">
            <v>Jordan</v>
          </cell>
          <cell r="C78">
            <v>69.874785792638733</v>
          </cell>
          <cell r="D78">
            <v>77</v>
          </cell>
        </row>
        <row r="79">
          <cell r="A79" t="str">
            <v>MYS</v>
          </cell>
          <cell r="B79" t="str">
            <v>Malaysia</v>
          </cell>
          <cell r="C79">
            <v>69.849745704948646</v>
          </cell>
          <cell r="D79">
            <v>78</v>
          </cell>
        </row>
        <row r="80">
          <cell r="A80" t="str">
            <v>ARE</v>
          </cell>
          <cell r="B80" t="str">
            <v>United Arab Emirates</v>
          </cell>
          <cell r="C80">
            <v>69.714765729368679</v>
          </cell>
          <cell r="D80">
            <v>79</v>
          </cell>
        </row>
        <row r="81">
          <cell r="A81" t="str">
            <v>MEX</v>
          </cell>
          <cell r="B81" t="str">
            <v>Mexico</v>
          </cell>
          <cell r="C81">
            <v>69.705477680162971</v>
          </cell>
          <cell r="D81">
            <v>80</v>
          </cell>
        </row>
        <row r="82">
          <cell r="A82" t="str">
            <v>EGY</v>
          </cell>
          <cell r="B82" t="str">
            <v>Egypt, Arab Rep.</v>
          </cell>
          <cell r="C82">
            <v>69.618489032046398</v>
          </cell>
          <cell r="D82">
            <v>81</v>
          </cell>
        </row>
        <row r="83">
          <cell r="A83" t="str">
            <v>JAM</v>
          </cell>
          <cell r="B83" t="str">
            <v>Jamaica</v>
          </cell>
          <cell r="C83">
            <v>69.590874108734411</v>
          </cell>
          <cell r="D83">
            <v>82</v>
          </cell>
        </row>
        <row r="84">
          <cell r="A84" t="str">
            <v>LKA</v>
          </cell>
          <cell r="B84" t="str">
            <v>Sri Lanka</v>
          </cell>
          <cell r="C84">
            <v>69.401498987776918</v>
          </cell>
          <cell r="D84">
            <v>83</v>
          </cell>
        </row>
        <row r="85">
          <cell r="A85" t="str">
            <v>BRB</v>
          </cell>
          <cell r="B85" t="str">
            <v>Barbados</v>
          </cell>
          <cell r="C85">
            <v>69.351557226753712</v>
          </cell>
          <cell r="D85">
            <v>84</v>
          </cell>
        </row>
        <row r="86">
          <cell r="A86" t="str">
            <v>TJK</v>
          </cell>
          <cell r="B86" t="str">
            <v>Tajikistan</v>
          </cell>
          <cell r="C86">
            <v>69.185140743570159</v>
          </cell>
          <cell r="D86">
            <v>85</v>
          </cell>
        </row>
        <row r="87">
          <cell r="A87" t="str">
            <v>IRN</v>
          </cell>
          <cell r="B87" t="str">
            <v>Iran, Islamic Rep.</v>
          </cell>
          <cell r="C87">
            <v>69.091831162464985</v>
          </cell>
          <cell r="D87">
            <v>86</v>
          </cell>
        </row>
        <row r="88">
          <cell r="A88" t="str">
            <v>BOL</v>
          </cell>
          <cell r="B88" t="str">
            <v>Bolivia</v>
          </cell>
          <cell r="C88">
            <v>68.850654570919275</v>
          </cell>
          <cell r="D88">
            <v>87</v>
          </cell>
        </row>
        <row r="89">
          <cell r="A89" t="str">
            <v>PRY</v>
          </cell>
          <cell r="B89" t="str">
            <v>Paraguay</v>
          </cell>
          <cell r="C89">
            <v>68.840613343519237</v>
          </cell>
          <cell r="D89">
            <v>88</v>
          </cell>
        </row>
        <row r="90">
          <cell r="A90" t="str">
            <v>CPV</v>
          </cell>
          <cell r="B90" t="str">
            <v>Cabo Verde</v>
          </cell>
          <cell r="C90">
            <v>68.835710708898944</v>
          </cell>
          <cell r="D90">
            <v>89</v>
          </cell>
        </row>
        <row r="91">
          <cell r="A91" t="str">
            <v>OMN</v>
          </cell>
          <cell r="B91" t="str">
            <v>Oman</v>
          </cell>
          <cell r="C91">
            <v>68.588350738477203</v>
          </cell>
          <cell r="D91">
            <v>90</v>
          </cell>
        </row>
        <row r="92">
          <cell r="A92" t="str">
            <v>TKM</v>
          </cell>
          <cell r="B92" t="str">
            <v>Turkmenistan</v>
          </cell>
          <cell r="C92">
            <v>68.467221243462419</v>
          </cell>
          <cell r="D92">
            <v>91</v>
          </cell>
        </row>
        <row r="93">
          <cell r="A93" t="str">
            <v>SUR</v>
          </cell>
          <cell r="B93" t="str">
            <v>Suriname</v>
          </cell>
          <cell r="C93">
            <v>68.245336863130404</v>
          </cell>
          <cell r="D93">
            <v>92</v>
          </cell>
        </row>
        <row r="94">
          <cell r="A94" t="str">
            <v>MUS</v>
          </cell>
          <cell r="B94" t="str">
            <v>Mauritius</v>
          </cell>
          <cell r="C94">
            <v>67.977342203548105</v>
          </cell>
          <cell r="D94">
            <v>93</v>
          </cell>
        </row>
        <row r="95">
          <cell r="A95" t="str">
            <v>SAU</v>
          </cell>
          <cell r="B95" t="str">
            <v>Saudi Arabia</v>
          </cell>
          <cell r="C95">
            <v>67.692151487238249</v>
          </cell>
          <cell r="D95">
            <v>94</v>
          </cell>
        </row>
        <row r="96">
          <cell r="A96" t="str">
            <v>LBN</v>
          </cell>
          <cell r="B96" t="str">
            <v>Lebanon</v>
          </cell>
          <cell r="C96">
            <v>67.520144677871144</v>
          </cell>
          <cell r="D96">
            <v>95</v>
          </cell>
        </row>
        <row r="97">
          <cell r="A97" t="str">
            <v>GUY</v>
          </cell>
          <cell r="B97" t="str">
            <v>Guyana</v>
          </cell>
          <cell r="C97">
            <v>67.399751153870625</v>
          </cell>
          <cell r="D97">
            <v>96</v>
          </cell>
        </row>
        <row r="98">
          <cell r="A98" t="str">
            <v>PAN</v>
          </cell>
          <cell r="B98" t="str">
            <v>Panama</v>
          </cell>
          <cell r="C98">
            <v>67.324929405888227</v>
          </cell>
          <cell r="D98">
            <v>97</v>
          </cell>
        </row>
        <row r="99">
          <cell r="A99" t="str">
            <v>PHL</v>
          </cell>
          <cell r="B99" t="str">
            <v>Philippines</v>
          </cell>
          <cell r="C99">
            <v>67.143681862745112</v>
          </cell>
          <cell r="D99">
            <v>98</v>
          </cell>
        </row>
        <row r="100">
          <cell r="A100" t="str">
            <v>NPL</v>
          </cell>
          <cell r="B100" t="str">
            <v>Nepal</v>
          </cell>
          <cell r="C100">
            <v>66.46962887165121</v>
          </cell>
          <cell r="D100">
            <v>99</v>
          </cell>
        </row>
        <row r="101">
          <cell r="A101" t="str">
            <v>QAT</v>
          </cell>
          <cell r="B101" t="str">
            <v>Qatar</v>
          </cell>
          <cell r="C101">
            <v>66.238541494779724</v>
          </cell>
          <cell r="D101">
            <v>100</v>
          </cell>
        </row>
        <row r="102">
          <cell r="A102" t="str">
            <v>BGD</v>
          </cell>
          <cell r="B102" t="str">
            <v>Bangladesh</v>
          </cell>
          <cell r="C102">
            <v>65.91095145148968</v>
          </cell>
          <cell r="D102">
            <v>101</v>
          </cell>
        </row>
        <row r="103">
          <cell r="A103" t="str">
            <v>BRN</v>
          </cell>
          <cell r="B103" t="str">
            <v>Brunei Darussalam</v>
          </cell>
          <cell r="C103">
            <v>65.707818907563038</v>
          </cell>
          <cell r="D103">
            <v>102</v>
          </cell>
        </row>
        <row r="104">
          <cell r="A104" t="str">
            <v>KHM</v>
          </cell>
          <cell r="B104" t="str">
            <v>Cambodia</v>
          </cell>
          <cell r="C104">
            <v>64.83623969951617</v>
          </cell>
          <cell r="D104">
            <v>103</v>
          </cell>
        </row>
        <row r="105">
          <cell r="A105" t="str">
            <v>NIC</v>
          </cell>
          <cell r="B105" t="str">
            <v>Nicaragua</v>
          </cell>
          <cell r="C105">
            <v>64.799906582633056</v>
          </cell>
          <cell r="D105">
            <v>104</v>
          </cell>
        </row>
        <row r="106">
          <cell r="A106" t="str">
            <v>IRQ</v>
          </cell>
          <cell r="B106" t="str">
            <v>Iraq</v>
          </cell>
          <cell r="C106">
            <v>64.792644731738847</v>
          </cell>
          <cell r="D106">
            <v>105</v>
          </cell>
        </row>
        <row r="107">
          <cell r="A107" t="str">
            <v>MNG</v>
          </cell>
          <cell r="B107" t="str">
            <v>Mongolia</v>
          </cell>
          <cell r="C107">
            <v>64.69436642135642</v>
          </cell>
          <cell r="D107">
            <v>106</v>
          </cell>
        </row>
        <row r="108">
          <cell r="A108" t="str">
            <v>BLZ</v>
          </cell>
          <cell r="B108" t="str">
            <v>Belize</v>
          </cell>
          <cell r="C108">
            <v>64.599983175770305</v>
          </cell>
          <cell r="D108">
            <v>107</v>
          </cell>
        </row>
        <row r="109">
          <cell r="A109" t="str">
            <v>KWT</v>
          </cell>
          <cell r="B109" t="str">
            <v>Kuwait</v>
          </cell>
          <cell r="C109">
            <v>64.433992776831005</v>
          </cell>
          <cell r="D109">
            <v>108</v>
          </cell>
        </row>
        <row r="110">
          <cell r="A110" t="str">
            <v>NAM</v>
          </cell>
          <cell r="B110" t="str">
            <v>Namibia</v>
          </cell>
          <cell r="C110">
            <v>64.281673389355745</v>
          </cell>
          <cell r="D110">
            <v>109</v>
          </cell>
        </row>
        <row r="111">
          <cell r="A111" t="str">
            <v>ZAF</v>
          </cell>
          <cell r="B111" t="str">
            <v>South Africa</v>
          </cell>
          <cell r="C111">
            <v>64.003197899159659</v>
          </cell>
          <cell r="D111">
            <v>110</v>
          </cell>
        </row>
        <row r="112">
          <cell r="A112" t="str">
            <v>BHR</v>
          </cell>
          <cell r="B112" t="str">
            <v>Bahrain</v>
          </cell>
          <cell r="C112">
            <v>63.741239393939395</v>
          </cell>
          <cell r="D112">
            <v>111</v>
          </cell>
        </row>
        <row r="113">
          <cell r="A113" t="str">
            <v>IND</v>
          </cell>
          <cell r="B113" t="str">
            <v>India</v>
          </cell>
          <cell r="C113">
            <v>63.449214005602244</v>
          </cell>
          <cell r="D113">
            <v>112</v>
          </cell>
        </row>
        <row r="114">
          <cell r="A114" t="str">
            <v>GAB</v>
          </cell>
          <cell r="B114" t="str">
            <v>Gabon</v>
          </cell>
          <cell r="C114">
            <v>63.092157002801116</v>
          </cell>
          <cell r="D114">
            <v>113</v>
          </cell>
        </row>
        <row r="115">
          <cell r="A115" t="str">
            <v>TTO</v>
          </cell>
          <cell r="B115" t="str">
            <v>Trinidad and Tobago</v>
          </cell>
          <cell r="C115">
            <v>62.981997614272984</v>
          </cell>
          <cell r="D115">
            <v>114</v>
          </cell>
        </row>
        <row r="116">
          <cell r="A116" t="str">
            <v>LAO</v>
          </cell>
          <cell r="B116" t="str">
            <v>Lao PDR</v>
          </cell>
          <cell r="C116">
            <v>62.963795877684397</v>
          </cell>
          <cell r="D116">
            <v>115</v>
          </cell>
        </row>
        <row r="117">
          <cell r="A117" t="str">
            <v>HND</v>
          </cell>
          <cell r="B117" t="str">
            <v>Honduras</v>
          </cell>
          <cell r="C117">
            <v>62.945843971224861</v>
          </cell>
          <cell r="D117">
            <v>116</v>
          </cell>
        </row>
        <row r="118">
          <cell r="A118" t="str">
            <v>VEN</v>
          </cell>
          <cell r="B118" t="str">
            <v>Venezuela, RB</v>
          </cell>
          <cell r="C118">
            <v>62.882696692523176</v>
          </cell>
          <cell r="D118">
            <v>117</v>
          </cell>
        </row>
        <row r="119">
          <cell r="A119" t="str">
            <v>BWA</v>
          </cell>
          <cell r="B119" t="str">
            <v>Botswana</v>
          </cell>
          <cell r="C119">
            <v>62.737625982806925</v>
          </cell>
          <cell r="D119">
            <v>118</v>
          </cell>
        </row>
        <row r="120">
          <cell r="A120" t="str">
            <v>STP</v>
          </cell>
          <cell r="B120" t="str">
            <v>Sao Tome and Principe</v>
          </cell>
          <cell r="C120">
            <v>62.732946670976084</v>
          </cell>
          <cell r="D120">
            <v>119</v>
          </cell>
        </row>
        <row r="121">
          <cell r="A121" t="str">
            <v>CIV</v>
          </cell>
          <cell r="B121" t="str">
            <v>Cote d'Ivoire</v>
          </cell>
          <cell r="C121">
            <v>62.259287535013996</v>
          </cell>
          <cell r="D121">
            <v>120</v>
          </cell>
        </row>
        <row r="122">
          <cell r="A122" t="str">
            <v>SEN</v>
          </cell>
          <cell r="B122" t="str">
            <v>Senegal</v>
          </cell>
          <cell r="C122">
            <v>61.829402801120459</v>
          </cell>
          <cell r="D122">
            <v>121</v>
          </cell>
        </row>
        <row r="123">
          <cell r="A123" t="str">
            <v>GHA</v>
          </cell>
          <cell r="B123" t="str">
            <v>Ghana</v>
          </cell>
          <cell r="C123">
            <v>61.798690889992365</v>
          </cell>
          <cell r="D123">
            <v>122</v>
          </cell>
        </row>
        <row r="124">
          <cell r="A124" t="str">
            <v>KEN</v>
          </cell>
          <cell r="B124" t="str">
            <v>Kenya</v>
          </cell>
          <cell r="C124">
            <v>60.913036344537822</v>
          </cell>
          <cell r="D124">
            <v>123</v>
          </cell>
        </row>
        <row r="125">
          <cell r="A125" t="str">
            <v>BHS</v>
          </cell>
          <cell r="B125" t="str">
            <v>Bahamas, The</v>
          </cell>
          <cell r="C125">
            <v>60.860560401356892</v>
          </cell>
          <cell r="D125">
            <v>124</v>
          </cell>
        </row>
        <row r="126">
          <cell r="A126" t="str">
            <v>MMR</v>
          </cell>
          <cell r="B126" t="str">
            <v>Myanmar</v>
          </cell>
          <cell r="C126">
            <v>60.443130506748169</v>
          </cell>
          <cell r="D126">
            <v>125</v>
          </cell>
        </row>
        <row r="127">
          <cell r="A127" t="str">
            <v>RWA</v>
          </cell>
          <cell r="B127" t="str">
            <v>Rwanda</v>
          </cell>
          <cell r="C127">
            <v>60.198056024823721</v>
          </cell>
          <cell r="D127">
            <v>126</v>
          </cell>
        </row>
        <row r="128">
          <cell r="A128" t="str">
            <v>GTM</v>
          </cell>
          <cell r="B128" t="str">
            <v>Guatemala</v>
          </cell>
          <cell r="C128">
            <v>59.383098319327722</v>
          </cell>
          <cell r="D128">
            <v>127</v>
          </cell>
        </row>
        <row r="129">
          <cell r="A129" t="str">
            <v>PAK</v>
          </cell>
          <cell r="B129" t="str">
            <v>Pakistan</v>
          </cell>
          <cell r="C129">
            <v>58.967641745509404</v>
          </cell>
          <cell r="D129">
            <v>128</v>
          </cell>
        </row>
        <row r="130">
          <cell r="A130" t="str">
            <v>GMB</v>
          </cell>
          <cell r="B130" t="str">
            <v>Gambia, The</v>
          </cell>
          <cell r="C130">
            <v>58.301577170868349</v>
          </cell>
          <cell r="D130">
            <v>129</v>
          </cell>
        </row>
        <row r="131">
          <cell r="A131" t="str">
            <v>SYR</v>
          </cell>
          <cell r="B131" t="str">
            <v>Syrian Arab Republic</v>
          </cell>
          <cell r="C131">
            <v>58.180920911441497</v>
          </cell>
          <cell r="D131">
            <v>130</v>
          </cell>
        </row>
        <row r="132">
          <cell r="A132" t="str">
            <v>MLI</v>
          </cell>
          <cell r="B132" t="str">
            <v>Mali</v>
          </cell>
          <cell r="C132">
            <v>57.982847014552938</v>
          </cell>
          <cell r="D132">
            <v>131</v>
          </cell>
        </row>
        <row r="133">
          <cell r="A133" t="str">
            <v>SWZ</v>
          </cell>
          <cell r="B133" t="str">
            <v>Eswatini</v>
          </cell>
          <cell r="C133">
            <v>57.850708755916159</v>
          </cell>
          <cell r="D133">
            <v>132</v>
          </cell>
        </row>
        <row r="134">
          <cell r="A134" t="str">
            <v>MRT</v>
          </cell>
          <cell r="B134" t="str">
            <v>Mauritania</v>
          </cell>
          <cell r="C134">
            <v>57.232368907563021</v>
          </cell>
          <cell r="D134">
            <v>133</v>
          </cell>
        </row>
        <row r="135">
          <cell r="A135" t="str">
            <v>TZA</v>
          </cell>
          <cell r="B135" t="str">
            <v>Tanzania</v>
          </cell>
          <cell r="C135">
            <v>56.832941857652152</v>
          </cell>
          <cell r="D135">
            <v>134</v>
          </cell>
        </row>
        <row r="136">
          <cell r="A136" t="str">
            <v>MWI</v>
          </cell>
          <cell r="B136" t="str">
            <v>Malawi</v>
          </cell>
          <cell r="C136">
            <v>56.295725358921018</v>
          </cell>
          <cell r="D136">
            <v>135</v>
          </cell>
        </row>
        <row r="137">
          <cell r="A137" t="str">
            <v>TGO</v>
          </cell>
          <cell r="B137" t="str">
            <v>Togo</v>
          </cell>
          <cell r="C137">
            <v>56.264875560224084</v>
          </cell>
          <cell r="D137">
            <v>136</v>
          </cell>
        </row>
        <row r="138">
          <cell r="A138" t="str">
            <v>SLE</v>
          </cell>
          <cell r="B138" t="str">
            <v>Sierra Leone</v>
          </cell>
          <cell r="C138">
            <v>55.669402030812336</v>
          </cell>
          <cell r="D138">
            <v>137</v>
          </cell>
        </row>
        <row r="139">
          <cell r="A139" t="str">
            <v>ZWE</v>
          </cell>
          <cell r="B139" t="str">
            <v>Zimbabwe</v>
          </cell>
          <cell r="C139">
            <v>55.602292216573147</v>
          </cell>
          <cell r="D139">
            <v>138</v>
          </cell>
        </row>
        <row r="140">
          <cell r="A140" t="str">
            <v>CMR</v>
          </cell>
          <cell r="B140" t="str">
            <v>Cameroon</v>
          </cell>
          <cell r="C140">
            <v>55.149658874458886</v>
          </cell>
          <cell r="D140">
            <v>139</v>
          </cell>
        </row>
        <row r="141">
          <cell r="A141" t="str">
            <v>BEN</v>
          </cell>
          <cell r="B141" t="str">
            <v>Benin</v>
          </cell>
          <cell r="C141">
            <v>55.117628501400567</v>
          </cell>
          <cell r="D141">
            <v>140</v>
          </cell>
        </row>
        <row r="142">
          <cell r="A142" t="str">
            <v>UGA</v>
          </cell>
          <cell r="B142" t="str">
            <v>Uganda</v>
          </cell>
          <cell r="C142">
            <v>55.024064778325126</v>
          </cell>
          <cell r="D142">
            <v>141</v>
          </cell>
        </row>
        <row r="143">
          <cell r="A143" t="str">
            <v>GIN</v>
          </cell>
          <cell r="B143" t="str">
            <v>Guinea</v>
          </cell>
          <cell r="C143">
            <v>54.887276190476193</v>
          </cell>
          <cell r="D143">
            <v>142</v>
          </cell>
        </row>
        <row r="144">
          <cell r="A144" t="str">
            <v>LSO</v>
          </cell>
          <cell r="B144" t="str">
            <v>Lesotho</v>
          </cell>
          <cell r="C144">
            <v>54.869893769921759</v>
          </cell>
          <cell r="D144">
            <v>143</v>
          </cell>
        </row>
        <row r="145">
          <cell r="A145" t="str">
            <v>ETH</v>
          </cell>
          <cell r="B145" t="str">
            <v>Ethiopia</v>
          </cell>
          <cell r="C145">
            <v>54.54639699121028</v>
          </cell>
          <cell r="D145">
            <v>144</v>
          </cell>
        </row>
        <row r="146">
          <cell r="A146" t="str">
            <v>ZMB</v>
          </cell>
          <cell r="B146" t="str">
            <v>Zambia</v>
          </cell>
          <cell r="C146">
            <v>54.284136066840531</v>
          </cell>
          <cell r="D146">
            <v>145</v>
          </cell>
        </row>
        <row r="147">
          <cell r="A147" t="str">
            <v>NGA</v>
          </cell>
          <cell r="B147" t="str">
            <v>Nigeria</v>
          </cell>
          <cell r="C147">
            <v>54.270870454545452</v>
          </cell>
          <cell r="D147">
            <v>146</v>
          </cell>
        </row>
        <row r="148">
          <cell r="A148" t="str">
            <v>BDI</v>
          </cell>
          <cell r="B148" t="str">
            <v>Burundi</v>
          </cell>
          <cell r="C148">
            <v>53.911466529025404</v>
          </cell>
          <cell r="D148">
            <v>147</v>
          </cell>
        </row>
        <row r="149">
          <cell r="A149" t="str">
            <v>PNG</v>
          </cell>
          <cell r="B149" t="str">
            <v>Papua New Guinea</v>
          </cell>
          <cell r="C149">
            <v>53.604453038138331</v>
          </cell>
          <cell r="D149">
            <v>148</v>
          </cell>
        </row>
        <row r="150">
          <cell r="A150" t="str">
            <v>MOZ</v>
          </cell>
          <cell r="B150" t="str">
            <v>Mozambique</v>
          </cell>
          <cell r="C150">
            <v>52.687265072182718</v>
          </cell>
          <cell r="D150">
            <v>149</v>
          </cell>
        </row>
        <row r="151">
          <cell r="A151" t="str">
            <v>DJI</v>
          </cell>
          <cell r="B151" t="str">
            <v>Djibouti</v>
          </cell>
          <cell r="C151">
            <v>52.678710364145658</v>
          </cell>
          <cell r="D151">
            <v>150</v>
          </cell>
        </row>
        <row r="152">
          <cell r="A152" t="str">
            <v>COG</v>
          </cell>
          <cell r="B152" t="str">
            <v>Congo, Rep.</v>
          </cell>
          <cell r="C152">
            <v>52.631543884220349</v>
          </cell>
          <cell r="D152">
            <v>151</v>
          </cell>
        </row>
        <row r="153">
          <cell r="A153" t="str">
            <v>HTI</v>
          </cell>
          <cell r="B153" t="str">
            <v>Haiti</v>
          </cell>
          <cell r="C153">
            <v>52.576514215686274</v>
          </cell>
          <cell r="D153">
            <v>152</v>
          </cell>
        </row>
        <row r="154">
          <cell r="A154" t="str">
            <v>BFA</v>
          </cell>
          <cell r="B154" t="str">
            <v>Burkina Faso</v>
          </cell>
          <cell r="C154">
            <v>52.445503923983381</v>
          </cell>
          <cell r="D154">
            <v>153</v>
          </cell>
        </row>
        <row r="155">
          <cell r="A155" t="str">
            <v>COM</v>
          </cell>
          <cell r="B155" t="str">
            <v>Comoros</v>
          </cell>
          <cell r="C155">
            <v>51.73064215686275</v>
          </cell>
          <cell r="D155">
            <v>154</v>
          </cell>
        </row>
        <row r="156">
          <cell r="A156" t="str">
            <v>AGO</v>
          </cell>
          <cell r="B156" t="str">
            <v>Angola</v>
          </cell>
          <cell r="C156">
            <v>50.817984574738986</v>
          </cell>
          <cell r="D156">
            <v>155</v>
          </cell>
        </row>
        <row r="157">
          <cell r="A157" t="str">
            <v>MDG</v>
          </cell>
          <cell r="B157" t="str">
            <v>Madagascar</v>
          </cell>
          <cell r="C157">
            <v>50.254560364145661</v>
          </cell>
          <cell r="D157">
            <v>156</v>
          </cell>
        </row>
        <row r="158">
          <cell r="A158" t="str">
            <v>LBR</v>
          </cell>
          <cell r="B158" t="str">
            <v>Liberia</v>
          </cell>
          <cell r="C158">
            <v>49.883810241719068</v>
          </cell>
          <cell r="D158">
            <v>157</v>
          </cell>
        </row>
        <row r="159">
          <cell r="A159" t="str">
            <v>AFG</v>
          </cell>
          <cell r="B159" t="str">
            <v>Afghanistan</v>
          </cell>
          <cell r="C159">
            <v>49.005601438757324</v>
          </cell>
          <cell r="D159">
            <v>158</v>
          </cell>
        </row>
        <row r="160">
          <cell r="A160" t="str">
            <v>COD</v>
          </cell>
          <cell r="B160" t="str">
            <v>Congo, Dem. Rep.</v>
          </cell>
          <cell r="C160">
            <v>48.581700676937444</v>
          </cell>
          <cell r="D160">
            <v>159</v>
          </cell>
        </row>
        <row r="161">
          <cell r="A161" t="str">
            <v>SDN</v>
          </cell>
          <cell r="B161" t="str">
            <v>Sudan</v>
          </cell>
          <cell r="C161">
            <v>48.552594397759108</v>
          </cell>
          <cell r="D161">
            <v>160</v>
          </cell>
        </row>
        <row r="162">
          <cell r="A162" t="str">
            <v>NER</v>
          </cell>
          <cell r="B162" t="str">
            <v>Niger</v>
          </cell>
          <cell r="C162">
            <v>48.30976092041832</v>
          </cell>
          <cell r="D162">
            <v>161</v>
          </cell>
        </row>
        <row r="163">
          <cell r="A163" t="str">
            <v>SOM</v>
          </cell>
          <cell r="B163" t="str">
            <v>Somalia</v>
          </cell>
          <cell r="C163">
            <v>48.02723118939884</v>
          </cell>
          <cell r="D163">
            <v>162</v>
          </cell>
        </row>
        <row r="164">
          <cell r="A164" t="str">
            <v>YEM</v>
          </cell>
          <cell r="B164" t="str">
            <v>Yemen, Rep.</v>
          </cell>
          <cell r="C164">
            <v>46.846980252100842</v>
          </cell>
          <cell r="D164">
            <v>163</v>
          </cell>
        </row>
        <row r="165">
          <cell r="A165" t="str">
            <v>TCD</v>
          </cell>
          <cell r="B165" t="str">
            <v>Chad</v>
          </cell>
          <cell r="C165">
            <v>45.34232094079011</v>
          </cell>
          <cell r="D165">
            <v>164</v>
          </cell>
        </row>
        <row r="166">
          <cell r="A166" t="str">
            <v>CAF</v>
          </cell>
          <cell r="B166" t="str">
            <v>Central African Republic</v>
          </cell>
          <cell r="C166">
            <v>40.39583942818507</v>
          </cell>
          <cell r="D166">
            <v>165</v>
          </cell>
        </row>
        <row r="167">
          <cell r="A167" t="str">
            <v>SSD</v>
          </cell>
          <cell r="B167" t="str">
            <v>South Sudan</v>
          </cell>
          <cell r="C167">
            <v>38.676086066840526</v>
          </cell>
          <cell r="D167">
            <v>166</v>
          </cell>
        </row>
        <row r="168">
          <cell r="A168" t="str">
            <v>AND</v>
          </cell>
          <cell r="B168" t="str">
            <v>Andorra</v>
          </cell>
          <cell r="C168"/>
          <cell r="D168"/>
        </row>
        <row r="169">
          <cell r="A169" t="str">
            <v>ATG</v>
          </cell>
          <cell r="B169" t="str">
            <v>Antigua and Barbuda</v>
          </cell>
          <cell r="C169"/>
          <cell r="D169"/>
        </row>
        <row r="170">
          <cell r="A170" t="str">
            <v>DMA</v>
          </cell>
          <cell r="B170" t="str">
            <v>Dominica</v>
          </cell>
          <cell r="C170"/>
          <cell r="D170"/>
        </row>
        <row r="171">
          <cell r="A171" t="str">
            <v>ERI</v>
          </cell>
          <cell r="B171" t="str">
            <v>Eritrea</v>
          </cell>
          <cell r="C171"/>
          <cell r="D171"/>
        </row>
        <row r="172">
          <cell r="A172" t="str">
            <v>FSM</v>
          </cell>
          <cell r="B172" t="str">
            <v>Micronesia, Fed. Sts.</v>
          </cell>
          <cell r="C172"/>
          <cell r="D172"/>
        </row>
        <row r="173">
          <cell r="A173" t="str">
            <v>GNB</v>
          </cell>
          <cell r="B173" t="str">
            <v>Guinea-Bissau</v>
          </cell>
          <cell r="C173"/>
          <cell r="D173"/>
        </row>
        <row r="174">
          <cell r="A174" t="str">
            <v>GNQ</v>
          </cell>
          <cell r="B174" t="str">
            <v>Equatorial Guinea</v>
          </cell>
          <cell r="C174"/>
          <cell r="D174"/>
        </row>
        <row r="175">
          <cell r="A175" t="str">
            <v>GRD</v>
          </cell>
          <cell r="B175" t="str">
            <v>Grenada</v>
          </cell>
          <cell r="C175"/>
          <cell r="D175"/>
        </row>
        <row r="176">
          <cell r="A176" t="str">
            <v>KIR</v>
          </cell>
          <cell r="B176" t="str">
            <v>Kiribati</v>
          </cell>
          <cell r="C176"/>
          <cell r="D176"/>
        </row>
        <row r="177">
          <cell r="A177" t="str">
            <v>KNA</v>
          </cell>
          <cell r="B177" t="str">
            <v>St. Kitts and Nevis</v>
          </cell>
          <cell r="C177"/>
          <cell r="D177"/>
        </row>
        <row r="178">
          <cell r="A178" t="str">
            <v>LBY</v>
          </cell>
          <cell r="B178" t="str">
            <v>Libya</v>
          </cell>
          <cell r="C178"/>
          <cell r="D178"/>
        </row>
        <row r="179">
          <cell r="A179" t="str">
            <v>LCA</v>
          </cell>
          <cell r="B179" t="str">
            <v>St. Lucia</v>
          </cell>
          <cell r="C179"/>
          <cell r="D179"/>
        </row>
        <row r="180">
          <cell r="A180" t="str">
            <v>LIE</v>
          </cell>
          <cell r="B180" t="str">
            <v>Liechtenstein</v>
          </cell>
          <cell r="C180"/>
          <cell r="D180"/>
        </row>
        <row r="181">
          <cell r="A181" t="str">
            <v>MCO</v>
          </cell>
          <cell r="B181" t="str">
            <v>Monaco</v>
          </cell>
          <cell r="C181"/>
          <cell r="D181"/>
        </row>
        <row r="182">
          <cell r="A182" t="str">
            <v>MHL</v>
          </cell>
          <cell r="B182" t="str">
            <v>Marshall Islands</v>
          </cell>
          <cell r="C182"/>
          <cell r="D182"/>
        </row>
        <row r="183">
          <cell r="A183" t="str">
            <v>NRU</v>
          </cell>
          <cell r="B183" t="str">
            <v>Nauru</v>
          </cell>
          <cell r="C183"/>
          <cell r="D183"/>
        </row>
        <row r="184">
          <cell r="A184" t="str">
            <v>PLW</v>
          </cell>
          <cell r="B184" t="str">
            <v>Palau</v>
          </cell>
          <cell r="C184"/>
          <cell r="D184"/>
        </row>
        <row r="185">
          <cell r="A185" t="str">
            <v>PRK</v>
          </cell>
          <cell r="B185" t="str">
            <v>Korea, Dem. Rep.</v>
          </cell>
          <cell r="C185"/>
          <cell r="D185"/>
        </row>
        <row r="186">
          <cell r="A186" t="str">
            <v>SLB</v>
          </cell>
          <cell r="B186" t="str">
            <v>Solomon Islands</v>
          </cell>
          <cell r="C186"/>
          <cell r="D186"/>
        </row>
        <row r="187">
          <cell r="A187" t="str">
            <v>SMR</v>
          </cell>
          <cell r="B187" t="str">
            <v>San Marino</v>
          </cell>
          <cell r="C187"/>
          <cell r="D187"/>
        </row>
        <row r="188">
          <cell r="A188" t="str">
            <v>SYC</v>
          </cell>
          <cell r="B188" t="str">
            <v>Seychelles</v>
          </cell>
          <cell r="C188"/>
          <cell r="D188"/>
        </row>
        <row r="189">
          <cell r="A189" t="str">
            <v>TLS</v>
          </cell>
          <cell r="B189" t="str">
            <v>Timor-Leste</v>
          </cell>
          <cell r="C189"/>
          <cell r="D189"/>
        </row>
        <row r="190">
          <cell r="A190" t="str">
            <v>TON</v>
          </cell>
          <cell r="B190" t="str">
            <v>Tonga</v>
          </cell>
          <cell r="C190"/>
          <cell r="D190"/>
        </row>
        <row r="191">
          <cell r="A191" t="str">
            <v>TUV</v>
          </cell>
          <cell r="B191" t="str">
            <v>Tuvalu</v>
          </cell>
          <cell r="C191"/>
          <cell r="D191"/>
        </row>
        <row r="192">
          <cell r="A192" t="str">
            <v>VCT</v>
          </cell>
          <cell r="B192" t="str">
            <v>St. Vincent and the Grenadines</v>
          </cell>
          <cell r="C192"/>
          <cell r="D192"/>
        </row>
        <row r="193">
          <cell r="A193" t="str">
            <v>VUT</v>
          </cell>
          <cell r="B193" t="str">
            <v>Vanuatu</v>
          </cell>
          <cell r="C193"/>
          <cell r="D193"/>
        </row>
        <row r="194">
          <cell r="A194" t="str">
            <v>WSM</v>
          </cell>
          <cell r="B194" t="str">
            <v>Samoa</v>
          </cell>
          <cell r="C194"/>
          <cell r="D194"/>
        </row>
        <row r="195">
          <cell r="A195" t="str">
            <v>_E_Euro_Asia</v>
          </cell>
          <cell r="B195" t="str">
            <v>Eastern Europe and Central Asia</v>
          </cell>
          <cell r="C195">
            <v>71.761100595238105</v>
          </cell>
          <cell r="D195"/>
        </row>
        <row r="196">
          <cell r="A196" t="str">
            <v>_E_S_Asia</v>
          </cell>
          <cell r="B196" t="str">
            <v>East and South Asia</v>
          </cell>
          <cell r="C196">
            <v>67.201436815635347</v>
          </cell>
          <cell r="D196"/>
        </row>
        <row r="197">
          <cell r="A197" t="str">
            <v>_LAC</v>
          </cell>
          <cell r="B197" t="str">
            <v>Latin America and the Caribbean</v>
          </cell>
          <cell r="C197">
            <v>70.189269225872181</v>
          </cell>
          <cell r="D197"/>
        </row>
        <row r="198">
          <cell r="A198" t="str">
            <v>_MENA</v>
          </cell>
          <cell r="B198" t="str">
            <v>Middle East and North Africa</v>
          </cell>
          <cell r="C198">
            <v>67.082021078431367</v>
          </cell>
          <cell r="D198"/>
        </row>
        <row r="199">
          <cell r="A199" t="str">
            <v>_Oceania</v>
          </cell>
          <cell r="B199" t="str">
            <v>Oceania</v>
          </cell>
          <cell r="C199">
            <v>52.718151960784311</v>
          </cell>
          <cell r="D199"/>
        </row>
        <row r="200">
          <cell r="A200" t="str">
            <v>_OECD</v>
          </cell>
          <cell r="B200" t="str">
            <v>OECD members</v>
          </cell>
          <cell r="C200">
            <v>77.814065272472646</v>
          </cell>
          <cell r="D200"/>
        </row>
        <row r="201">
          <cell r="A201" t="str">
            <v>_SIDS</v>
          </cell>
          <cell r="B201" t="str">
            <v>Small Island Developing States</v>
          </cell>
          <cell r="C201">
            <v>63.853546832579184</v>
          </cell>
          <cell r="D201"/>
        </row>
        <row r="202">
          <cell r="A202" t="str">
            <v>_Africa</v>
          </cell>
          <cell r="B202" t="str">
            <v>Sub-Saharan Africa</v>
          </cell>
          <cell r="C202">
            <v>53.028276069518711</v>
          </cell>
          <cell r="D202"/>
        </row>
        <row r="203">
          <cell r="A203" t="str">
            <v>_LIC</v>
          </cell>
          <cell r="B203" t="str">
            <v>Low-income Countries</v>
          </cell>
          <cell r="C203">
            <v>50.703982550292849</v>
          </cell>
          <cell r="D203"/>
        </row>
        <row r="204">
          <cell r="A204" t="str">
            <v>_LMIC</v>
          </cell>
          <cell r="B204" t="str">
            <v>Lower-middle-income Countries</v>
          </cell>
          <cell r="C204">
            <v>63.405224847211606</v>
          </cell>
          <cell r="D204"/>
        </row>
        <row r="205">
          <cell r="A205" t="str">
            <v>_UMIC</v>
          </cell>
          <cell r="B205" t="str">
            <v>Upper-middle-income Countries</v>
          </cell>
          <cell r="C205">
            <v>71.731510733384255</v>
          </cell>
          <cell r="D205"/>
        </row>
        <row r="206">
          <cell r="A206" t="str">
            <v>_HIC</v>
          </cell>
          <cell r="B206" t="str">
            <v>High-income Countries</v>
          </cell>
          <cell r="C206">
            <v>78.169823325693926</v>
          </cell>
          <cell r="D206"/>
        </row>
        <row r="207">
          <cell r="A207" t="str">
            <v>_World</v>
          </cell>
          <cell r="B207" t="str">
            <v>World</v>
          </cell>
          <cell r="C207">
            <v>66.689754742806215</v>
          </cell>
          <cell r="D207"/>
        </row>
      </sheetData>
      <sheetData sheetId="4"/>
      <sheetData sheetId="5"/>
    </sheetDataSet>
  </externalBook>
</externalLink>
</file>

<file path=xl/persons/person.xml><?xml version="1.0" encoding="utf-8"?>
<personList xmlns="http://schemas.microsoft.com/office/spreadsheetml/2018/threadedcomments" xmlns:x="http://schemas.openxmlformats.org/spreadsheetml/2006/main">
  <person displayName="Ulrich Harmes-Liedtke" id="{A78BA4BC-93C2-E247-A090-AF478A818B60}" userId="7fbf74a6d4ded16b" providerId="Windows Live"/>
</personLis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18" dT="2023-12-08T08:41:24.53" personId="{A78BA4BC-93C2-E247-A090-AF478A818B60}" id="{4D1CA89A-EC00-A64B-907F-FA697BFF8231}">
    <text>also COOMET</text>
  </threadedComment>
  <threadedComment ref="H21" dT="2023-12-08T08:40:55.08" personId="{A78BA4BC-93C2-E247-A090-AF478A818B60}" id="{9D6952DD-0444-5147-9D20-521F216C3B6B}">
    <text xml:space="preserve">also COOMET
</text>
  </threadedComment>
  <threadedComment ref="H46" dT="2023-12-08T08:42:50.64" personId="{A78BA4BC-93C2-E247-A090-AF478A818B60}" id="{1FEF7189-BC5C-2243-9392-B87ACF50A252}">
    <text>also member in COOMET</text>
  </threadedComment>
  <threadedComment ref="H62" dT="2023-12-08T08:43:33.03" personId="{A78BA4BC-93C2-E247-A090-AF478A818B60}" id="{CAAAD3E4-56F3-7F40-9EB8-8F2084657A2E}">
    <text>also member in COOMET</text>
  </threadedComment>
  <threadedComment ref="H108" dT="2023-12-08T08:45:10.13" personId="{A78BA4BC-93C2-E247-A090-AF478A818B60}" id="{6E58BF30-15A2-8442-AF9E-43F6BD3BABE0}">
    <text>also member in COOMET</text>
  </threadedComment>
  <threadedComment ref="H156" dT="2023-12-08T08:45:41.62" personId="{A78BA4BC-93C2-E247-A090-AF478A818B60}" id="{9D67E147-ACF6-4849-9724-7CE01626BBB3}">
    <text>also member in COOMET</text>
  </threadedComment>
  <threadedComment ref="H170" dT="2023-12-08T08:46:39.59" personId="{A78BA4BC-93C2-E247-A090-AF478A818B60}" id="{42612735-E9C6-AF43-B40A-1481793B028D}">
    <text>also member in COOMET</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52D5D-10B6-874F-9686-39C02623D35B}">
  <dimension ref="A1:P14"/>
  <sheetViews>
    <sheetView zoomScaleNormal="100" workbookViewId="0">
      <selection activeCell="B3" sqref="B3:P7"/>
    </sheetView>
  </sheetViews>
  <sheetFormatPr baseColWidth="10" defaultColWidth="8.6640625" defaultRowHeight="16" x14ac:dyDescent="0.2"/>
  <cols>
    <col min="1" max="1" width="4.1640625" style="3" customWidth="1"/>
    <col min="2" max="15" width="8.6640625" style="3"/>
    <col min="16" max="16" width="8.83203125" style="3" customWidth="1"/>
    <col min="17" max="16384" width="8.6640625" style="3"/>
  </cols>
  <sheetData>
    <row r="1" spans="1:16" x14ac:dyDescent="0.2">
      <c r="A1" s="2"/>
      <c r="B1" s="2"/>
      <c r="C1" s="2"/>
      <c r="D1" s="2"/>
      <c r="E1" s="2"/>
      <c r="F1" s="2"/>
      <c r="G1" s="2"/>
      <c r="H1" s="2"/>
      <c r="I1" s="2"/>
      <c r="J1" s="2"/>
      <c r="K1" s="2"/>
      <c r="L1" s="2"/>
      <c r="M1" s="2"/>
      <c r="N1" s="2"/>
      <c r="O1" s="2"/>
      <c r="P1" s="2"/>
    </row>
    <row r="2" spans="1:16" ht="41.5" customHeight="1" x14ac:dyDescent="0.3">
      <c r="A2" s="2"/>
      <c r="B2" s="4" t="s">
        <v>2017</v>
      </c>
      <c r="C2" s="2"/>
      <c r="D2" s="2"/>
      <c r="E2" s="2"/>
      <c r="F2" s="2"/>
      <c r="G2" s="2"/>
      <c r="H2" s="2"/>
      <c r="I2" s="2"/>
      <c r="J2" s="2"/>
      <c r="K2" s="2"/>
      <c r="L2" s="2"/>
      <c r="M2" s="2"/>
      <c r="N2" s="2"/>
      <c r="O2" s="2"/>
      <c r="P2" s="2"/>
    </row>
    <row r="3" spans="1:16" ht="24" customHeight="1" x14ac:dyDescent="0.2">
      <c r="A3" s="2"/>
      <c r="B3" s="68" t="s">
        <v>1966</v>
      </c>
      <c r="C3" s="68"/>
      <c r="D3" s="68"/>
      <c r="E3" s="68"/>
      <c r="F3" s="68"/>
      <c r="G3" s="68"/>
      <c r="H3" s="68"/>
      <c r="I3" s="68"/>
      <c r="J3" s="68"/>
      <c r="K3" s="68"/>
      <c r="L3" s="68"/>
      <c r="M3" s="68"/>
      <c r="N3" s="68"/>
      <c r="O3" s="68"/>
      <c r="P3" s="68"/>
    </row>
    <row r="4" spans="1:16" ht="24" customHeight="1" x14ac:dyDescent="0.2">
      <c r="A4" s="2"/>
      <c r="B4" s="68"/>
      <c r="C4" s="68"/>
      <c r="D4" s="68"/>
      <c r="E4" s="68"/>
      <c r="F4" s="68"/>
      <c r="G4" s="68"/>
      <c r="H4" s="68"/>
      <c r="I4" s="68"/>
      <c r="J4" s="68"/>
      <c r="K4" s="68"/>
      <c r="L4" s="68"/>
      <c r="M4" s="68"/>
      <c r="N4" s="68"/>
      <c r="O4" s="68"/>
      <c r="P4" s="68"/>
    </row>
    <row r="5" spans="1:16" ht="24" customHeight="1" x14ac:dyDescent="0.2">
      <c r="A5" s="2"/>
      <c r="B5" s="68"/>
      <c r="C5" s="68"/>
      <c r="D5" s="68"/>
      <c r="E5" s="68"/>
      <c r="F5" s="68"/>
      <c r="G5" s="68"/>
      <c r="H5" s="68"/>
      <c r="I5" s="68"/>
      <c r="J5" s="68"/>
      <c r="K5" s="68"/>
      <c r="L5" s="68"/>
      <c r="M5" s="68"/>
      <c r="N5" s="68"/>
      <c r="O5" s="68"/>
      <c r="P5" s="68"/>
    </row>
    <row r="6" spans="1:16" ht="24" customHeight="1" x14ac:dyDescent="0.2">
      <c r="A6" s="2"/>
      <c r="B6" s="68"/>
      <c r="C6" s="68"/>
      <c r="D6" s="68"/>
      <c r="E6" s="68"/>
      <c r="F6" s="68"/>
      <c r="G6" s="68"/>
      <c r="H6" s="68"/>
      <c r="I6" s="68"/>
      <c r="J6" s="68"/>
      <c r="K6" s="68"/>
      <c r="L6" s="68"/>
      <c r="M6" s="68"/>
      <c r="N6" s="68"/>
      <c r="O6" s="68"/>
      <c r="P6" s="68"/>
    </row>
    <row r="7" spans="1:16" x14ac:dyDescent="0.2">
      <c r="A7" s="2"/>
      <c r="B7" s="68"/>
      <c r="C7" s="68"/>
      <c r="D7" s="68"/>
      <c r="E7" s="68"/>
      <c r="F7" s="68"/>
      <c r="G7" s="68"/>
      <c r="H7" s="68"/>
      <c r="I7" s="68"/>
      <c r="J7" s="68"/>
      <c r="K7" s="68"/>
      <c r="L7" s="68"/>
      <c r="M7" s="68"/>
      <c r="N7" s="68"/>
      <c r="O7" s="68"/>
      <c r="P7" s="68"/>
    </row>
    <row r="8" spans="1:16" ht="24" x14ac:dyDescent="0.3">
      <c r="A8" s="2"/>
      <c r="B8" s="5"/>
      <c r="C8" s="2"/>
      <c r="D8" s="2"/>
      <c r="E8" s="2"/>
      <c r="F8" s="2"/>
      <c r="G8" s="2"/>
      <c r="H8" s="2"/>
      <c r="I8" s="2"/>
      <c r="J8" s="2"/>
      <c r="K8" s="2"/>
      <c r="L8" s="2"/>
      <c r="M8" s="2"/>
      <c r="N8" s="2"/>
      <c r="O8" s="2"/>
      <c r="P8" s="2"/>
    </row>
    <row r="9" spans="1:16" x14ac:dyDescent="0.2">
      <c r="A9" s="2"/>
      <c r="B9" s="2"/>
      <c r="C9" s="2"/>
      <c r="D9" s="2"/>
      <c r="E9" s="2"/>
      <c r="F9" s="2"/>
      <c r="G9" s="2"/>
      <c r="H9" s="2"/>
      <c r="I9" s="2"/>
      <c r="J9" s="2"/>
      <c r="K9" s="2"/>
      <c r="L9" s="2"/>
      <c r="M9" s="2"/>
      <c r="N9" s="2"/>
      <c r="O9" s="2"/>
      <c r="P9" s="2"/>
    </row>
    <row r="10" spans="1:16" ht="39" customHeight="1" x14ac:dyDescent="0.2">
      <c r="A10" s="2"/>
      <c r="B10" s="67" t="s">
        <v>1967</v>
      </c>
      <c r="C10" s="67"/>
      <c r="D10" s="67"/>
      <c r="E10" s="67"/>
      <c r="F10" s="67"/>
      <c r="G10" s="67"/>
      <c r="H10" s="67"/>
      <c r="I10" s="67"/>
      <c r="J10" s="67"/>
      <c r="K10" s="67"/>
      <c r="L10" s="67"/>
      <c r="M10" s="67"/>
      <c r="N10" s="67"/>
      <c r="O10" s="67"/>
      <c r="P10" s="67"/>
    </row>
    <row r="11" spans="1:16" s="7" customFormat="1" ht="19" x14ac:dyDescent="0.25">
      <c r="A11" s="6"/>
      <c r="B11" s="6"/>
      <c r="C11" s="6"/>
      <c r="D11" s="6"/>
      <c r="E11" s="6"/>
      <c r="F11" s="6"/>
      <c r="G11" s="6"/>
      <c r="H11" s="6"/>
      <c r="I11" s="6"/>
      <c r="J11" s="6"/>
      <c r="K11" s="6"/>
      <c r="L11" s="6"/>
      <c r="M11" s="6"/>
      <c r="N11" s="6"/>
      <c r="O11" s="6"/>
      <c r="P11" s="6"/>
    </row>
    <row r="12" spans="1:16" s="7" customFormat="1" ht="19" x14ac:dyDescent="0.25">
      <c r="A12" s="6"/>
      <c r="B12" s="6" t="s">
        <v>1968</v>
      </c>
      <c r="C12" s="6"/>
      <c r="D12" s="6"/>
      <c r="E12" s="6"/>
      <c r="F12" s="6"/>
      <c r="G12" s="6"/>
      <c r="H12" s="6"/>
      <c r="I12" s="6"/>
      <c r="J12" s="6"/>
      <c r="K12" s="6"/>
      <c r="L12" s="6"/>
      <c r="M12" s="6"/>
      <c r="N12" s="6"/>
      <c r="O12" s="6"/>
      <c r="P12" s="6"/>
    </row>
    <row r="13" spans="1:16" x14ac:dyDescent="0.2">
      <c r="A13" s="2"/>
      <c r="B13" s="2"/>
      <c r="C13" s="2"/>
      <c r="D13" s="2"/>
      <c r="E13" s="2"/>
      <c r="F13" s="2"/>
      <c r="G13" s="2"/>
      <c r="H13" s="2"/>
      <c r="I13" s="2"/>
      <c r="J13" s="2"/>
      <c r="K13" s="2"/>
      <c r="L13" s="2"/>
      <c r="M13" s="2"/>
      <c r="N13" s="2"/>
      <c r="O13" s="2"/>
      <c r="P13" s="2"/>
    </row>
    <row r="14" spans="1:16" x14ac:dyDescent="0.2">
      <c r="A14" s="2"/>
      <c r="B14" s="2"/>
      <c r="C14" s="2"/>
      <c r="D14" s="2"/>
      <c r="E14" s="2"/>
      <c r="F14" s="2"/>
      <c r="G14" s="2"/>
      <c r="H14" s="2"/>
      <c r="I14" s="2"/>
      <c r="J14" s="2"/>
      <c r="K14" s="2"/>
      <c r="L14" s="2"/>
      <c r="M14" s="2"/>
      <c r="N14" s="2"/>
      <c r="O14" s="2"/>
      <c r="P14" s="2"/>
    </row>
  </sheetData>
  <sheetProtection algorithmName="SHA-512" hashValue="N07wkPrfGx8d0Rg6PQK2CKsOXEOXJJE7fEo6NjVfsB6zTDYDCU+6V2EY3mtfnjtk+mKDZ2vMUxgBEwKmcfjAMA==" saltValue="xXZCpSHFhZ5eFvcw3U+Ueg==" spinCount="100000" sheet="1" objects="1" scenarios="1"/>
  <mergeCells count="2">
    <mergeCell ref="B10:P10"/>
    <mergeCell ref="B3:P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BD76A-7BBE-C94D-AF34-8BE8004CF5F2}">
  <dimension ref="A1:D186"/>
  <sheetViews>
    <sheetView tabSelected="1" topLeftCell="A2" workbookViewId="0">
      <selection activeCell="M11" sqref="M11"/>
    </sheetView>
  </sheetViews>
  <sheetFormatPr baseColWidth="10" defaultRowHeight="15" x14ac:dyDescent="0.2"/>
  <cols>
    <col min="1" max="1" width="26.1640625" bestFit="1" customWidth="1"/>
    <col min="2" max="2" width="12" bestFit="1" customWidth="1"/>
    <col min="3" max="3" width="8" bestFit="1" customWidth="1"/>
    <col min="4" max="4" width="12.1640625" bestFit="1" customWidth="1"/>
  </cols>
  <sheetData>
    <row r="1" spans="1:4" x14ac:dyDescent="0.2">
      <c r="A1" s="65" t="s">
        <v>2013</v>
      </c>
      <c r="B1" s="65" t="s">
        <v>2014</v>
      </c>
      <c r="C1" s="66" t="s">
        <v>2015</v>
      </c>
      <c r="D1" s="66" t="s">
        <v>2016</v>
      </c>
    </row>
    <row r="2" spans="1:4" x14ac:dyDescent="0.2">
      <c r="A2" s="62" t="s">
        <v>150</v>
      </c>
      <c r="B2" s="62" t="s">
        <v>606</v>
      </c>
      <c r="C2" s="63">
        <v>0.99370000000000003</v>
      </c>
      <c r="D2" s="64">
        <v>1</v>
      </c>
    </row>
    <row r="3" spans="1:4" x14ac:dyDescent="0.2">
      <c r="A3" s="62" t="s">
        <v>97</v>
      </c>
      <c r="B3" s="62" t="s">
        <v>561</v>
      </c>
      <c r="C3" s="63">
        <v>0.99119999999999997</v>
      </c>
      <c r="D3" s="64">
        <v>2</v>
      </c>
    </row>
    <row r="4" spans="1:4" x14ac:dyDescent="0.2">
      <c r="A4" s="62" t="s">
        <v>397</v>
      </c>
      <c r="B4" s="62" t="s">
        <v>396</v>
      </c>
      <c r="C4" s="63">
        <v>0.98850000000000005</v>
      </c>
      <c r="D4" s="64">
        <v>3</v>
      </c>
    </row>
    <row r="5" spans="1:4" x14ac:dyDescent="0.2">
      <c r="A5" s="62" t="s">
        <v>393</v>
      </c>
      <c r="B5" s="62" t="s">
        <v>392</v>
      </c>
      <c r="C5" s="63">
        <v>0.97909999999999997</v>
      </c>
      <c r="D5" s="64">
        <v>4</v>
      </c>
    </row>
    <row r="6" spans="1:4" x14ac:dyDescent="0.2">
      <c r="A6" s="62" t="s">
        <v>193</v>
      </c>
      <c r="B6" s="62" t="s">
        <v>793</v>
      </c>
      <c r="C6" s="63">
        <v>0.9698</v>
      </c>
      <c r="D6" s="64">
        <v>5</v>
      </c>
    </row>
    <row r="7" spans="1:4" x14ac:dyDescent="0.2">
      <c r="A7" s="62" t="s">
        <v>189</v>
      </c>
      <c r="B7" s="62" t="s">
        <v>777</v>
      </c>
      <c r="C7" s="63">
        <v>0.96240000000000003</v>
      </c>
      <c r="D7" s="64">
        <v>6</v>
      </c>
    </row>
    <row r="8" spans="1:4" x14ac:dyDescent="0.2">
      <c r="A8" s="62" t="s">
        <v>350</v>
      </c>
      <c r="B8" s="62" t="s">
        <v>644</v>
      </c>
      <c r="C8" s="63">
        <v>0.95040000000000002</v>
      </c>
      <c r="D8" s="64">
        <v>7</v>
      </c>
    </row>
    <row r="9" spans="1:4" x14ac:dyDescent="0.2">
      <c r="A9" s="62" t="s">
        <v>207</v>
      </c>
      <c r="B9" s="62" t="s">
        <v>206</v>
      </c>
      <c r="C9" s="63">
        <v>0.94230000000000003</v>
      </c>
      <c r="D9" s="64">
        <v>8</v>
      </c>
    </row>
    <row r="10" spans="1:4" x14ac:dyDescent="0.2">
      <c r="A10" s="62" t="s">
        <v>141</v>
      </c>
      <c r="B10" s="62" t="s">
        <v>671</v>
      </c>
      <c r="C10" s="63">
        <v>0.93959999999999999</v>
      </c>
      <c r="D10" s="64">
        <v>9</v>
      </c>
    </row>
    <row r="11" spans="1:4" x14ac:dyDescent="0.2">
      <c r="A11" s="62" t="s">
        <v>176</v>
      </c>
      <c r="B11" s="62" t="s">
        <v>739</v>
      </c>
      <c r="C11" s="63">
        <v>0.93559999999999999</v>
      </c>
      <c r="D11" s="64">
        <v>10</v>
      </c>
    </row>
    <row r="12" spans="1:4" x14ac:dyDescent="0.2">
      <c r="A12" s="62" t="s">
        <v>36</v>
      </c>
      <c r="B12" s="62" t="s">
        <v>457</v>
      </c>
      <c r="C12" s="63">
        <v>0.9294</v>
      </c>
      <c r="D12" s="64">
        <v>11</v>
      </c>
    </row>
    <row r="13" spans="1:4" x14ac:dyDescent="0.2">
      <c r="A13" s="62" t="s">
        <v>305</v>
      </c>
      <c r="B13" s="62" t="s">
        <v>980</v>
      </c>
      <c r="C13" s="63">
        <v>0.92659999999999998</v>
      </c>
      <c r="D13" s="64">
        <v>12</v>
      </c>
    </row>
    <row r="14" spans="1:4" x14ac:dyDescent="0.2">
      <c r="A14" s="62" t="s">
        <v>87</v>
      </c>
      <c r="B14" s="62" t="s">
        <v>540</v>
      </c>
      <c r="C14" s="63">
        <v>0.92390000000000005</v>
      </c>
      <c r="D14" s="64">
        <v>13</v>
      </c>
    </row>
    <row r="15" spans="1:4" x14ac:dyDescent="0.2">
      <c r="A15" s="62" t="s">
        <v>115</v>
      </c>
      <c r="B15" s="62" t="s">
        <v>116</v>
      </c>
      <c r="C15" s="63">
        <v>0.92320000000000002</v>
      </c>
      <c r="D15" s="64">
        <v>14</v>
      </c>
    </row>
    <row r="16" spans="1:4" x14ac:dyDescent="0.2">
      <c r="A16" s="62" t="s">
        <v>252</v>
      </c>
      <c r="B16" s="62" t="s">
        <v>876</v>
      </c>
      <c r="C16" s="63">
        <v>0.92259999999999998</v>
      </c>
      <c r="D16" s="64">
        <v>15</v>
      </c>
    </row>
    <row r="17" spans="1:4" x14ac:dyDescent="0.2">
      <c r="A17" s="62" t="s">
        <v>360</v>
      </c>
      <c r="B17" s="62" t="s">
        <v>548</v>
      </c>
      <c r="C17" s="63">
        <v>0.92110000000000003</v>
      </c>
      <c r="D17" s="64">
        <v>16</v>
      </c>
    </row>
    <row r="18" spans="1:4" x14ac:dyDescent="0.2">
      <c r="A18" s="62" t="s">
        <v>70</v>
      </c>
      <c r="B18" s="62" t="s">
        <v>525</v>
      </c>
      <c r="C18" s="63">
        <v>0.91879999999999995</v>
      </c>
      <c r="D18" s="64">
        <v>17</v>
      </c>
    </row>
    <row r="19" spans="1:4" x14ac:dyDescent="0.2">
      <c r="A19" s="62" t="s">
        <v>380</v>
      </c>
      <c r="B19" s="62" t="s">
        <v>1102</v>
      </c>
      <c r="C19" s="63">
        <v>0.91679999999999995</v>
      </c>
      <c r="D19" s="64">
        <v>18</v>
      </c>
    </row>
    <row r="20" spans="1:4" x14ac:dyDescent="0.2">
      <c r="A20" s="62" t="s">
        <v>274</v>
      </c>
      <c r="B20" s="62" t="s">
        <v>275</v>
      </c>
      <c r="C20" s="63">
        <v>0.91339999999999999</v>
      </c>
      <c r="D20" s="64">
        <v>19</v>
      </c>
    </row>
    <row r="21" spans="1:4" x14ac:dyDescent="0.2">
      <c r="A21" s="62" t="s">
        <v>348</v>
      </c>
      <c r="B21" s="62" t="s">
        <v>1148</v>
      </c>
      <c r="C21" s="63">
        <v>0.91180000000000005</v>
      </c>
      <c r="D21" s="64">
        <v>20</v>
      </c>
    </row>
    <row r="22" spans="1:4" x14ac:dyDescent="0.2">
      <c r="A22" s="62" t="s">
        <v>361</v>
      </c>
      <c r="B22" s="62" t="s">
        <v>1064</v>
      </c>
      <c r="C22" s="63">
        <v>0.88980000000000004</v>
      </c>
      <c r="D22" s="64">
        <v>21</v>
      </c>
    </row>
    <row r="23" spans="1:4" x14ac:dyDescent="0.2">
      <c r="A23" s="62" t="s">
        <v>172</v>
      </c>
      <c r="B23" s="62" t="s">
        <v>725</v>
      </c>
      <c r="C23" s="63">
        <v>0.88009999999999999</v>
      </c>
      <c r="D23" s="64">
        <v>22</v>
      </c>
    </row>
    <row r="24" spans="1:4" x14ac:dyDescent="0.2">
      <c r="A24" s="62" t="s">
        <v>139</v>
      </c>
      <c r="B24" s="62" t="s">
        <v>663</v>
      </c>
      <c r="C24" s="63">
        <v>0.87229999999999996</v>
      </c>
      <c r="D24" s="64">
        <v>23</v>
      </c>
    </row>
    <row r="25" spans="1:4" x14ac:dyDescent="0.2">
      <c r="A25" s="62" t="s">
        <v>1282</v>
      </c>
      <c r="B25" s="62" t="s">
        <v>1052</v>
      </c>
      <c r="C25" s="63">
        <v>0.86890000000000001</v>
      </c>
      <c r="D25" s="64">
        <v>24</v>
      </c>
    </row>
    <row r="26" spans="1:4" x14ac:dyDescent="0.2">
      <c r="A26" s="62" t="s">
        <v>38</v>
      </c>
      <c r="B26" s="62" t="s">
        <v>464</v>
      </c>
      <c r="C26" s="63">
        <v>0.86680000000000001</v>
      </c>
      <c r="D26" s="64">
        <v>25</v>
      </c>
    </row>
    <row r="27" spans="1:4" x14ac:dyDescent="0.2">
      <c r="A27" s="62" t="s">
        <v>386</v>
      </c>
      <c r="B27" s="62" t="s">
        <v>1117</v>
      </c>
      <c r="C27" s="63">
        <v>0.86450000000000005</v>
      </c>
      <c r="D27" s="64">
        <v>26</v>
      </c>
    </row>
    <row r="28" spans="1:4" x14ac:dyDescent="0.2">
      <c r="A28" s="62" t="s">
        <v>178</v>
      </c>
      <c r="B28" s="62" t="s">
        <v>733</v>
      </c>
      <c r="C28" s="63">
        <v>0.86129999999999995</v>
      </c>
      <c r="D28" s="64">
        <v>27</v>
      </c>
    </row>
    <row r="29" spans="1:4" x14ac:dyDescent="0.2">
      <c r="A29" s="62" t="s">
        <v>371</v>
      </c>
      <c r="B29" s="62" t="s">
        <v>1082</v>
      </c>
      <c r="C29" s="63">
        <v>0.85929999999999995</v>
      </c>
      <c r="D29" s="64">
        <v>28</v>
      </c>
    </row>
    <row r="30" spans="1:4" x14ac:dyDescent="0.2">
      <c r="A30" s="62" t="s">
        <v>339</v>
      </c>
      <c r="B30" s="62" t="s">
        <v>1028</v>
      </c>
      <c r="C30" s="63">
        <v>0.85870000000000002</v>
      </c>
      <c r="D30" s="64">
        <v>29</v>
      </c>
    </row>
    <row r="31" spans="1:4" x14ac:dyDescent="0.2">
      <c r="A31" s="62" t="s">
        <v>54</v>
      </c>
      <c r="B31" s="62" t="s">
        <v>475</v>
      </c>
      <c r="C31" s="63">
        <v>0.85050000000000003</v>
      </c>
      <c r="D31" s="64">
        <v>30</v>
      </c>
    </row>
    <row r="32" spans="1:4" x14ac:dyDescent="0.2">
      <c r="A32" s="62" t="s">
        <v>312</v>
      </c>
      <c r="B32" s="62" t="s">
        <v>1007</v>
      </c>
      <c r="C32" s="63">
        <v>0.84709999999999996</v>
      </c>
      <c r="D32" s="64">
        <v>31</v>
      </c>
    </row>
    <row r="33" spans="1:4" x14ac:dyDescent="0.2">
      <c r="A33" s="62" t="s">
        <v>118</v>
      </c>
      <c r="B33" s="62" t="s">
        <v>618</v>
      </c>
      <c r="C33" s="63">
        <v>0.84589999999999999</v>
      </c>
      <c r="D33" s="64">
        <v>32</v>
      </c>
    </row>
    <row r="34" spans="1:4" x14ac:dyDescent="0.2">
      <c r="A34" s="62" t="s">
        <v>239</v>
      </c>
      <c r="B34" s="62" t="s">
        <v>912</v>
      </c>
      <c r="C34" s="63">
        <v>0.84560000000000002</v>
      </c>
      <c r="D34" s="64">
        <v>33</v>
      </c>
    </row>
    <row r="35" spans="1:4" x14ac:dyDescent="0.2">
      <c r="A35" s="62" t="s">
        <v>128</v>
      </c>
      <c r="B35" s="62" t="s">
        <v>636</v>
      </c>
      <c r="C35" s="63">
        <v>0.84509999999999996</v>
      </c>
      <c r="D35" s="64">
        <v>34</v>
      </c>
    </row>
    <row r="36" spans="1:4" x14ac:dyDescent="0.2">
      <c r="A36" s="62" t="s">
        <v>307</v>
      </c>
      <c r="B36" s="62" t="s">
        <v>992</v>
      </c>
      <c r="C36" s="63">
        <v>0.84289999999999998</v>
      </c>
      <c r="D36" s="64">
        <v>35</v>
      </c>
    </row>
    <row r="37" spans="1:4" x14ac:dyDescent="0.2">
      <c r="A37" s="62" t="s">
        <v>74</v>
      </c>
      <c r="B37" s="62" t="s">
        <v>492</v>
      </c>
      <c r="C37" s="63">
        <v>0.83030000000000004</v>
      </c>
      <c r="D37" s="64">
        <v>36</v>
      </c>
    </row>
    <row r="38" spans="1:4" x14ac:dyDescent="0.2">
      <c r="A38" s="62" t="s">
        <v>333</v>
      </c>
      <c r="B38" s="62" t="s">
        <v>1040</v>
      </c>
      <c r="C38" s="63">
        <v>0.8276</v>
      </c>
      <c r="D38" s="64">
        <v>37</v>
      </c>
    </row>
    <row r="39" spans="1:4" x14ac:dyDescent="0.2">
      <c r="A39" s="62" t="s">
        <v>155</v>
      </c>
      <c r="B39" s="62" t="s">
        <v>703</v>
      </c>
      <c r="C39" s="63">
        <v>0.82530000000000003</v>
      </c>
      <c r="D39" s="64">
        <v>38</v>
      </c>
    </row>
    <row r="40" spans="1:4" x14ac:dyDescent="0.2">
      <c r="A40" s="62" t="s">
        <v>99</v>
      </c>
      <c r="B40" s="62" t="s">
        <v>582</v>
      </c>
      <c r="C40" s="63">
        <v>0.82230000000000003</v>
      </c>
      <c r="D40" s="64">
        <v>39</v>
      </c>
    </row>
    <row r="41" spans="1:4" x14ac:dyDescent="0.2">
      <c r="A41" s="62" t="s">
        <v>32</v>
      </c>
      <c r="B41" s="62" t="s">
        <v>447</v>
      </c>
      <c r="C41" s="63">
        <v>0.81950000000000001</v>
      </c>
      <c r="D41" s="64">
        <v>40</v>
      </c>
    </row>
    <row r="42" spans="1:4" x14ac:dyDescent="0.2">
      <c r="A42" s="62" t="s">
        <v>286</v>
      </c>
      <c r="B42" s="62" t="s">
        <v>936</v>
      </c>
      <c r="C42" s="63">
        <v>0.81420000000000003</v>
      </c>
      <c r="D42" s="64">
        <v>41</v>
      </c>
    </row>
    <row r="43" spans="1:4" x14ac:dyDescent="0.2">
      <c r="A43" s="62" t="s">
        <v>277</v>
      </c>
      <c r="B43" s="62" t="s">
        <v>945</v>
      </c>
      <c r="C43" s="63">
        <v>0.80869999999999997</v>
      </c>
      <c r="D43" s="64">
        <v>42</v>
      </c>
    </row>
    <row r="44" spans="1:4" x14ac:dyDescent="0.2">
      <c r="A44" s="62" t="s">
        <v>185</v>
      </c>
      <c r="B44" s="62" t="s">
        <v>745</v>
      </c>
      <c r="C44" s="63">
        <v>0.78669999999999995</v>
      </c>
      <c r="D44" s="64">
        <v>43</v>
      </c>
    </row>
    <row r="45" spans="1:4" x14ac:dyDescent="0.2">
      <c r="A45" s="62" t="s">
        <v>1273</v>
      </c>
      <c r="B45" s="62" t="s">
        <v>1020</v>
      </c>
      <c r="C45" s="63">
        <v>0.78380000000000005</v>
      </c>
      <c r="D45" s="64">
        <v>44</v>
      </c>
    </row>
    <row r="46" spans="1:4" x14ac:dyDescent="0.2">
      <c r="A46" s="62" t="s">
        <v>388</v>
      </c>
      <c r="B46" s="62" t="s">
        <v>389</v>
      </c>
      <c r="C46" s="63">
        <v>0.78300000000000003</v>
      </c>
      <c r="D46" s="64">
        <v>45</v>
      </c>
    </row>
    <row r="47" spans="1:4" x14ac:dyDescent="0.2">
      <c r="A47" s="62" t="s">
        <v>343</v>
      </c>
      <c r="B47" s="62" t="s">
        <v>1058</v>
      </c>
      <c r="C47" s="63">
        <v>0.76539999999999997</v>
      </c>
      <c r="D47" s="64">
        <v>46</v>
      </c>
    </row>
    <row r="48" spans="1:4" x14ac:dyDescent="0.2">
      <c r="A48" s="62" t="s">
        <v>52</v>
      </c>
      <c r="B48" s="62" t="s">
        <v>514</v>
      </c>
      <c r="C48" s="63">
        <v>0.76219999999999999</v>
      </c>
      <c r="D48" s="64">
        <v>47</v>
      </c>
    </row>
    <row r="49" spans="1:4" x14ac:dyDescent="0.2">
      <c r="A49" s="62" t="s">
        <v>197</v>
      </c>
      <c r="B49" s="62" t="s">
        <v>800</v>
      </c>
      <c r="C49" s="63">
        <v>0.75770000000000004</v>
      </c>
      <c r="D49" s="64">
        <v>48</v>
      </c>
    </row>
    <row r="50" spans="1:4" x14ac:dyDescent="0.2">
      <c r="A50" s="62" t="s">
        <v>95</v>
      </c>
      <c r="B50" s="62" t="s">
        <v>555</v>
      </c>
      <c r="C50" s="63">
        <v>0.75239999999999996</v>
      </c>
      <c r="D50" s="64">
        <v>49</v>
      </c>
    </row>
    <row r="51" spans="1:4" x14ac:dyDescent="0.2">
      <c r="A51" s="62" t="s">
        <v>314</v>
      </c>
      <c r="B51" s="62" t="s">
        <v>315</v>
      </c>
      <c r="C51" s="63">
        <v>0.73740000000000006</v>
      </c>
      <c r="D51" s="64">
        <v>50</v>
      </c>
    </row>
    <row r="52" spans="1:4" x14ac:dyDescent="0.2">
      <c r="A52" s="62" t="s">
        <v>290</v>
      </c>
      <c r="B52" s="62" t="s">
        <v>957</v>
      </c>
      <c r="C52" s="63">
        <v>0.71919999999999995</v>
      </c>
      <c r="D52" s="64">
        <v>51</v>
      </c>
    </row>
    <row r="53" spans="1:4" x14ac:dyDescent="0.2">
      <c r="A53" s="62" t="s">
        <v>406</v>
      </c>
      <c r="B53" s="62" t="s">
        <v>1139</v>
      </c>
      <c r="C53" s="63">
        <v>0.71279999999999999</v>
      </c>
      <c r="D53" s="64">
        <v>52</v>
      </c>
    </row>
    <row r="54" spans="1:4" x14ac:dyDescent="0.2">
      <c r="A54" s="62" t="s">
        <v>109</v>
      </c>
      <c r="B54" s="62" t="s">
        <v>717</v>
      </c>
      <c r="C54" s="63">
        <v>0.70589999999999997</v>
      </c>
      <c r="D54" s="64">
        <v>53</v>
      </c>
    </row>
    <row r="55" spans="1:4" x14ac:dyDescent="0.2">
      <c r="A55" s="62" t="s">
        <v>300</v>
      </c>
      <c r="B55" s="62" t="s">
        <v>965</v>
      </c>
      <c r="C55" s="63">
        <v>0.7056</v>
      </c>
      <c r="D55" s="64">
        <v>54</v>
      </c>
    </row>
    <row r="56" spans="1:4" x14ac:dyDescent="0.2">
      <c r="A56" s="62" t="s">
        <v>753</v>
      </c>
      <c r="B56" s="62" t="s">
        <v>752</v>
      </c>
      <c r="C56" s="63">
        <v>0.69789999999999996</v>
      </c>
      <c r="D56" s="64">
        <v>55</v>
      </c>
    </row>
    <row r="57" spans="1:4" x14ac:dyDescent="0.2">
      <c r="A57" s="62" t="s">
        <v>199</v>
      </c>
      <c r="B57" s="62" t="s">
        <v>806</v>
      </c>
      <c r="C57" s="63">
        <v>0.69730000000000003</v>
      </c>
      <c r="D57" s="64">
        <v>56</v>
      </c>
    </row>
    <row r="58" spans="1:4" x14ac:dyDescent="0.2">
      <c r="A58" s="62" t="s">
        <v>302</v>
      </c>
      <c r="B58" s="62" t="s">
        <v>303</v>
      </c>
      <c r="C58" s="63">
        <v>0.69530000000000003</v>
      </c>
      <c r="D58" s="64">
        <v>57</v>
      </c>
    </row>
    <row r="59" spans="1:4" x14ac:dyDescent="0.2">
      <c r="A59" s="62" t="s">
        <v>226</v>
      </c>
      <c r="B59" s="62" t="s">
        <v>845</v>
      </c>
      <c r="C59" s="63">
        <v>0.68940000000000001</v>
      </c>
      <c r="D59" s="64">
        <v>58</v>
      </c>
    </row>
    <row r="60" spans="1:4" x14ac:dyDescent="0.2">
      <c r="A60" s="62" t="s">
        <v>187</v>
      </c>
      <c r="B60" s="62" t="s">
        <v>771</v>
      </c>
      <c r="C60" s="63">
        <v>0.68440000000000001</v>
      </c>
      <c r="D60" s="64">
        <v>59</v>
      </c>
    </row>
    <row r="61" spans="1:4" x14ac:dyDescent="0.2">
      <c r="A61" s="62" t="s">
        <v>1293</v>
      </c>
      <c r="B61" s="62" t="s">
        <v>366</v>
      </c>
      <c r="C61" s="63">
        <v>0.67810000000000004</v>
      </c>
      <c r="D61" s="64">
        <v>60</v>
      </c>
    </row>
    <row r="62" spans="1:4" x14ac:dyDescent="0.2">
      <c r="A62" s="62" t="s">
        <v>126</v>
      </c>
      <c r="B62" s="62" t="s">
        <v>1225</v>
      </c>
      <c r="C62" s="63">
        <v>0.67769999999999997</v>
      </c>
      <c r="D62" s="64">
        <v>61</v>
      </c>
    </row>
    <row r="63" spans="1:4" x14ac:dyDescent="0.2">
      <c r="A63" s="62" t="s">
        <v>378</v>
      </c>
      <c r="B63" s="62" t="s">
        <v>1096</v>
      </c>
      <c r="C63" s="63">
        <v>0.67600000000000005</v>
      </c>
      <c r="D63" s="64">
        <v>62</v>
      </c>
    </row>
    <row r="64" spans="1:4" x14ac:dyDescent="0.2">
      <c r="A64" s="62" t="s">
        <v>107</v>
      </c>
      <c r="B64" s="62" t="s">
        <v>1221</v>
      </c>
      <c r="C64" s="63">
        <v>0.67579999999999996</v>
      </c>
      <c r="D64" s="64">
        <v>63</v>
      </c>
    </row>
    <row r="65" spans="1:4" x14ac:dyDescent="0.2">
      <c r="A65" s="62" t="s">
        <v>399</v>
      </c>
      <c r="B65" s="62" t="s">
        <v>1295</v>
      </c>
      <c r="C65" s="63">
        <v>0.65890000000000004</v>
      </c>
      <c r="D65" s="64">
        <v>64</v>
      </c>
    </row>
    <row r="66" spans="1:4" x14ac:dyDescent="0.2">
      <c r="A66" s="62" t="s">
        <v>352</v>
      </c>
      <c r="B66" s="62" t="s">
        <v>837</v>
      </c>
      <c r="C66" s="63">
        <v>0.65410000000000001</v>
      </c>
      <c r="D66" s="64">
        <v>65</v>
      </c>
    </row>
    <row r="67" spans="1:4" x14ac:dyDescent="0.2">
      <c r="A67" s="62" t="s">
        <v>1234</v>
      </c>
      <c r="B67" s="62" t="s">
        <v>1235</v>
      </c>
      <c r="C67" s="63">
        <v>0.65110000000000001</v>
      </c>
      <c r="D67" s="64">
        <v>66</v>
      </c>
    </row>
    <row r="68" spans="1:4" x14ac:dyDescent="0.2">
      <c r="A68" s="62" t="s">
        <v>401</v>
      </c>
      <c r="B68" s="62" t="s">
        <v>1131</v>
      </c>
      <c r="C68" s="63">
        <v>0.63980000000000004</v>
      </c>
      <c r="D68" s="64">
        <v>67</v>
      </c>
    </row>
    <row r="69" spans="1:4" x14ac:dyDescent="0.2">
      <c r="A69" s="62" t="s">
        <v>216</v>
      </c>
      <c r="B69" s="62" t="s">
        <v>857</v>
      </c>
      <c r="C69" s="63">
        <v>0.63700000000000001</v>
      </c>
      <c r="D69" s="64">
        <v>68</v>
      </c>
    </row>
    <row r="70" spans="1:4" x14ac:dyDescent="0.2">
      <c r="A70" s="62" t="s">
        <v>228</v>
      </c>
      <c r="B70" s="62" t="s">
        <v>851</v>
      </c>
      <c r="C70" s="63">
        <v>0.62619999999999998</v>
      </c>
      <c r="D70" s="64">
        <v>69</v>
      </c>
    </row>
    <row r="71" spans="1:4" x14ac:dyDescent="0.2">
      <c r="A71" s="62" t="s">
        <v>133</v>
      </c>
      <c r="B71" s="62" t="s">
        <v>651</v>
      </c>
      <c r="C71" s="63">
        <v>0.62190000000000001</v>
      </c>
      <c r="D71" s="64">
        <v>70</v>
      </c>
    </row>
    <row r="72" spans="1:4" x14ac:dyDescent="0.2">
      <c r="A72" s="62" t="s">
        <v>310</v>
      </c>
      <c r="B72" s="62" t="s">
        <v>1002</v>
      </c>
      <c r="C72" s="63">
        <v>0.61839999999999995</v>
      </c>
      <c r="D72" s="64">
        <v>71</v>
      </c>
    </row>
    <row r="73" spans="1:4" x14ac:dyDescent="0.2">
      <c r="A73" s="62" t="s">
        <v>288</v>
      </c>
      <c r="B73" s="62" t="s">
        <v>952</v>
      </c>
      <c r="C73" s="63">
        <v>0.61080000000000001</v>
      </c>
      <c r="D73" s="64">
        <v>72</v>
      </c>
    </row>
    <row r="74" spans="1:4" x14ac:dyDescent="0.2">
      <c r="A74" s="62" t="s">
        <v>260</v>
      </c>
      <c r="B74" s="62" t="s">
        <v>1259</v>
      </c>
      <c r="C74" s="63">
        <v>0.60519999999999996</v>
      </c>
      <c r="D74" s="64">
        <v>73</v>
      </c>
    </row>
    <row r="75" spans="1:4" x14ac:dyDescent="0.2">
      <c r="A75" s="62" t="s">
        <v>883</v>
      </c>
      <c r="B75" s="62" t="s">
        <v>234</v>
      </c>
      <c r="C75" s="63">
        <v>0.6008</v>
      </c>
      <c r="D75" s="64">
        <v>74</v>
      </c>
    </row>
    <row r="76" spans="1:4" x14ac:dyDescent="0.2">
      <c r="A76" s="62" t="s">
        <v>264</v>
      </c>
      <c r="B76" s="62" t="s">
        <v>863</v>
      </c>
      <c r="C76" s="63">
        <v>0.58379999999999999</v>
      </c>
      <c r="D76" s="64">
        <v>75</v>
      </c>
    </row>
    <row r="77" spans="1:4" x14ac:dyDescent="0.2">
      <c r="A77" s="62" t="s">
        <v>1244</v>
      </c>
      <c r="B77" s="62" t="s">
        <v>824</v>
      </c>
      <c r="C77" s="63">
        <v>0.57930000000000004</v>
      </c>
      <c r="D77" s="64">
        <v>76</v>
      </c>
    </row>
    <row r="78" spans="1:4" x14ac:dyDescent="0.2">
      <c r="A78" s="62" t="s">
        <v>113</v>
      </c>
      <c r="B78" s="62" t="s">
        <v>595</v>
      </c>
      <c r="C78" s="63">
        <v>0.56389999999999996</v>
      </c>
      <c r="D78" s="64">
        <v>77</v>
      </c>
    </row>
    <row r="79" spans="1:4" x14ac:dyDescent="0.2">
      <c r="A79" s="62" t="s">
        <v>148</v>
      </c>
      <c r="B79" s="62" t="s">
        <v>686</v>
      </c>
      <c r="C79" s="63">
        <v>0.55710000000000004</v>
      </c>
      <c r="D79" s="64">
        <v>78</v>
      </c>
    </row>
    <row r="80" spans="1:4" x14ac:dyDescent="0.2">
      <c r="A80" s="62" t="s">
        <v>195</v>
      </c>
      <c r="B80" s="62" t="s">
        <v>786</v>
      </c>
      <c r="C80" s="63">
        <v>0.55700000000000005</v>
      </c>
      <c r="D80" s="64">
        <v>79</v>
      </c>
    </row>
    <row r="81" spans="1:4" x14ac:dyDescent="0.2">
      <c r="A81" s="62" t="s">
        <v>183</v>
      </c>
      <c r="B81" s="62" t="s">
        <v>759</v>
      </c>
      <c r="C81" s="63">
        <v>0.55579999999999996</v>
      </c>
      <c r="D81" s="64">
        <v>80</v>
      </c>
    </row>
    <row r="82" spans="1:4" x14ac:dyDescent="0.2">
      <c r="A82" s="62" t="s">
        <v>257</v>
      </c>
      <c r="B82" s="62" t="s">
        <v>256</v>
      </c>
      <c r="C82" s="63">
        <v>0.55400000000000005</v>
      </c>
      <c r="D82" s="64">
        <v>81</v>
      </c>
    </row>
    <row r="83" spans="1:4" x14ac:dyDescent="0.2">
      <c r="A83" s="62" t="s">
        <v>284</v>
      </c>
      <c r="B83" s="62" t="s">
        <v>922</v>
      </c>
      <c r="C83" s="63">
        <v>0.55020000000000002</v>
      </c>
      <c r="D83" s="64">
        <v>82</v>
      </c>
    </row>
    <row r="84" spans="1:4" x14ac:dyDescent="0.2">
      <c r="A84" s="62" t="s">
        <v>135</v>
      </c>
      <c r="B84" s="62" t="s">
        <v>657</v>
      </c>
      <c r="C84" s="63">
        <v>0.54859999999999998</v>
      </c>
      <c r="D84" s="64">
        <v>83</v>
      </c>
    </row>
    <row r="85" spans="1:4" x14ac:dyDescent="0.2">
      <c r="A85" s="62" t="s">
        <v>411</v>
      </c>
      <c r="B85" s="62" t="s">
        <v>1305</v>
      </c>
      <c r="C85" s="63">
        <v>0.54279999999999995</v>
      </c>
      <c r="D85" s="64">
        <v>84</v>
      </c>
    </row>
    <row r="86" spans="1:4" x14ac:dyDescent="0.2">
      <c r="A86" s="62" t="s">
        <v>1108</v>
      </c>
      <c r="B86" s="62" t="s">
        <v>1294</v>
      </c>
      <c r="C86" s="63">
        <v>0.53580000000000005</v>
      </c>
      <c r="D86" s="64">
        <v>85</v>
      </c>
    </row>
    <row r="87" spans="1:4" x14ac:dyDescent="0.2">
      <c r="A87" s="62" t="s">
        <v>250</v>
      </c>
      <c r="B87" s="62" t="s">
        <v>1262</v>
      </c>
      <c r="C87" s="63">
        <v>0.53349999999999997</v>
      </c>
      <c r="D87" s="64">
        <v>86</v>
      </c>
    </row>
    <row r="88" spans="1:4" x14ac:dyDescent="0.2">
      <c r="A88" s="62" t="s">
        <v>66</v>
      </c>
      <c r="B88" s="62" t="s">
        <v>507</v>
      </c>
      <c r="C88" s="63">
        <v>0.53320000000000001</v>
      </c>
      <c r="D88" s="64">
        <v>87</v>
      </c>
    </row>
    <row r="89" spans="1:4" x14ac:dyDescent="0.2">
      <c r="A89" s="62" t="s">
        <v>21</v>
      </c>
      <c r="B89" s="62" t="s">
        <v>433</v>
      </c>
      <c r="C89" s="63">
        <v>0.53120000000000001</v>
      </c>
      <c r="D89" s="64">
        <v>88</v>
      </c>
    </row>
    <row r="90" spans="1:4" x14ac:dyDescent="0.2">
      <c r="A90" s="62" t="s">
        <v>40</v>
      </c>
      <c r="B90" s="62" t="s">
        <v>1204</v>
      </c>
      <c r="C90" s="63">
        <v>0.5262</v>
      </c>
      <c r="D90" s="64">
        <v>89</v>
      </c>
    </row>
    <row r="91" spans="1:4" x14ac:dyDescent="0.2">
      <c r="A91" s="62" t="s">
        <v>24</v>
      </c>
      <c r="B91" s="62" t="s">
        <v>628</v>
      </c>
      <c r="C91" s="63">
        <v>0.52280000000000004</v>
      </c>
      <c r="D91" s="64">
        <v>90</v>
      </c>
    </row>
    <row r="92" spans="1:4" x14ac:dyDescent="0.2">
      <c r="A92" s="62" t="s">
        <v>1209</v>
      </c>
      <c r="B92" s="62" t="s">
        <v>498</v>
      </c>
      <c r="C92" s="63">
        <v>0.52110000000000001</v>
      </c>
      <c r="D92" s="64">
        <v>91</v>
      </c>
    </row>
    <row r="93" spans="1:4" x14ac:dyDescent="0.2">
      <c r="A93" s="62" t="s">
        <v>262</v>
      </c>
      <c r="B93" s="62" t="s">
        <v>897</v>
      </c>
      <c r="C93" s="63">
        <v>0.51849999999999996</v>
      </c>
      <c r="D93" s="64">
        <v>92</v>
      </c>
    </row>
    <row r="94" spans="1:4" x14ac:dyDescent="0.2">
      <c r="A94" s="62" t="s">
        <v>270</v>
      </c>
      <c r="B94" s="62" t="s">
        <v>1264</v>
      </c>
      <c r="C94" s="63">
        <v>0.50949999999999995</v>
      </c>
      <c r="D94" s="64">
        <v>93</v>
      </c>
    </row>
    <row r="95" spans="1:4" x14ac:dyDescent="0.2">
      <c r="A95" s="62" t="s">
        <v>48</v>
      </c>
      <c r="B95" s="62" t="s">
        <v>486</v>
      </c>
      <c r="C95" s="63">
        <v>0.50570000000000004</v>
      </c>
      <c r="D95" s="64">
        <v>94</v>
      </c>
    </row>
    <row r="96" spans="1:4" x14ac:dyDescent="0.2">
      <c r="A96" s="62" t="s">
        <v>68</v>
      </c>
      <c r="B96" s="62" t="s">
        <v>1215</v>
      </c>
      <c r="C96" s="63">
        <v>0.49380000000000002</v>
      </c>
      <c r="D96" s="64">
        <v>95</v>
      </c>
    </row>
    <row r="97" spans="1:4" x14ac:dyDescent="0.2">
      <c r="A97" s="62" t="s">
        <v>409</v>
      </c>
      <c r="B97" s="62" t="s">
        <v>1304</v>
      </c>
      <c r="C97" s="63">
        <v>0.4834</v>
      </c>
      <c r="D97" s="64">
        <v>96</v>
      </c>
    </row>
    <row r="98" spans="1:4" x14ac:dyDescent="0.2">
      <c r="A98" s="62" t="s">
        <v>64</v>
      </c>
      <c r="B98" s="62" t="s">
        <v>1211</v>
      </c>
      <c r="C98" s="63">
        <v>0.48</v>
      </c>
      <c r="D98" s="64">
        <v>97</v>
      </c>
    </row>
    <row r="99" spans="1:4" x14ac:dyDescent="0.2">
      <c r="A99" s="62" t="s">
        <v>191</v>
      </c>
      <c r="B99" s="62" t="s">
        <v>1239</v>
      </c>
      <c r="C99" s="63">
        <v>0.47660000000000002</v>
      </c>
      <c r="D99" s="64">
        <v>98</v>
      </c>
    </row>
    <row r="100" spans="1:4" x14ac:dyDescent="0.2">
      <c r="A100" s="62" t="s">
        <v>294</v>
      </c>
      <c r="B100" s="62" t="s">
        <v>1267</v>
      </c>
      <c r="C100" s="63">
        <v>0.46479999999999999</v>
      </c>
      <c r="D100" s="64">
        <v>99</v>
      </c>
    </row>
    <row r="101" spans="1:4" x14ac:dyDescent="0.2">
      <c r="A101" s="62" t="s">
        <v>152</v>
      </c>
      <c r="B101" s="62" t="s">
        <v>692</v>
      </c>
      <c r="C101" s="63">
        <v>0.46410000000000001</v>
      </c>
      <c r="D101" s="64">
        <v>100</v>
      </c>
    </row>
    <row r="102" spans="1:4" x14ac:dyDescent="0.2">
      <c r="A102" s="62" t="s">
        <v>1240</v>
      </c>
      <c r="B102" s="62" t="s">
        <v>1241</v>
      </c>
      <c r="C102" s="63">
        <v>0.4632</v>
      </c>
      <c r="D102" s="64">
        <v>101</v>
      </c>
    </row>
    <row r="103" spans="1:4" x14ac:dyDescent="0.2">
      <c r="A103" s="62" t="s">
        <v>244</v>
      </c>
      <c r="B103" s="62" t="s">
        <v>890</v>
      </c>
      <c r="C103" s="63">
        <v>0.46100000000000002</v>
      </c>
      <c r="D103" s="64">
        <v>102</v>
      </c>
    </row>
    <row r="104" spans="1:4" x14ac:dyDescent="0.2">
      <c r="A104" s="62" t="s">
        <v>1217</v>
      </c>
      <c r="B104" s="62" t="s">
        <v>568</v>
      </c>
      <c r="C104" s="63">
        <v>0.46100000000000002</v>
      </c>
      <c r="D104" s="64">
        <v>103</v>
      </c>
    </row>
    <row r="105" spans="1:4" x14ac:dyDescent="0.2">
      <c r="A105" s="62" t="s">
        <v>577</v>
      </c>
      <c r="B105" s="62" t="s">
        <v>104</v>
      </c>
      <c r="C105" s="63">
        <v>0.45479999999999998</v>
      </c>
      <c r="D105" s="64">
        <v>104</v>
      </c>
    </row>
    <row r="106" spans="1:4" x14ac:dyDescent="0.2">
      <c r="A106" s="62" t="s">
        <v>34</v>
      </c>
      <c r="B106" s="62" t="s">
        <v>1201</v>
      </c>
      <c r="C106" s="63">
        <v>0.4501</v>
      </c>
      <c r="D106" s="64">
        <v>105</v>
      </c>
    </row>
    <row r="107" spans="1:4" x14ac:dyDescent="0.2">
      <c r="A107" s="62" t="s">
        <v>237</v>
      </c>
      <c r="B107" s="62" t="s">
        <v>1263</v>
      </c>
      <c r="C107" s="63">
        <v>0.44280000000000003</v>
      </c>
      <c r="D107" s="64">
        <v>106</v>
      </c>
    </row>
    <row r="108" spans="1:4" x14ac:dyDescent="0.2">
      <c r="A108" s="62" t="s">
        <v>123</v>
      </c>
      <c r="B108" s="62" t="s">
        <v>124</v>
      </c>
      <c r="C108" s="63">
        <v>0.44219999999999998</v>
      </c>
      <c r="D108" s="64">
        <v>107</v>
      </c>
    </row>
    <row r="109" spans="1:4" x14ac:dyDescent="0.2">
      <c r="A109" s="62" t="s">
        <v>111</v>
      </c>
      <c r="B109" s="62" t="s">
        <v>1222</v>
      </c>
      <c r="C109" s="63">
        <v>0.439</v>
      </c>
      <c r="D109" s="64">
        <v>108</v>
      </c>
    </row>
    <row r="110" spans="1:4" x14ac:dyDescent="0.2">
      <c r="A110" s="62" t="s">
        <v>1283</v>
      </c>
      <c r="B110" s="62" t="s">
        <v>1284</v>
      </c>
      <c r="C110" s="63">
        <v>0.4385</v>
      </c>
      <c r="D110" s="64">
        <v>109</v>
      </c>
    </row>
    <row r="111" spans="1:4" x14ac:dyDescent="0.2">
      <c r="A111" s="62" t="s">
        <v>174</v>
      </c>
      <c r="B111" s="62" t="s">
        <v>765</v>
      </c>
      <c r="C111" s="63">
        <v>0.42320000000000002</v>
      </c>
      <c r="D111" s="64">
        <v>110</v>
      </c>
    </row>
    <row r="112" spans="1:4" x14ac:dyDescent="0.2">
      <c r="A112" s="62" t="s">
        <v>298</v>
      </c>
      <c r="B112" s="62" t="s">
        <v>1269</v>
      </c>
      <c r="C112" s="63">
        <v>0.42209999999999998</v>
      </c>
      <c r="D112" s="64">
        <v>111</v>
      </c>
    </row>
    <row r="113" spans="1:4" x14ac:dyDescent="0.2">
      <c r="A113" s="62" t="s">
        <v>159</v>
      </c>
      <c r="B113" s="62" t="s">
        <v>1232</v>
      </c>
      <c r="C113" s="63">
        <v>0.42180000000000001</v>
      </c>
      <c r="D113" s="64">
        <v>112</v>
      </c>
    </row>
    <row r="114" spans="1:4" x14ac:dyDescent="0.2">
      <c r="A114" s="62" t="s">
        <v>266</v>
      </c>
      <c r="B114" s="62" t="s">
        <v>1260</v>
      </c>
      <c r="C114" s="63">
        <v>0.42080000000000001</v>
      </c>
      <c r="D114" s="64">
        <v>113</v>
      </c>
    </row>
    <row r="115" spans="1:4" x14ac:dyDescent="0.2">
      <c r="A115" s="62" t="s">
        <v>384</v>
      </c>
      <c r="B115" s="62" t="s">
        <v>1111</v>
      </c>
      <c r="C115" s="63">
        <v>0.41439999999999999</v>
      </c>
      <c r="D115" s="64">
        <v>114</v>
      </c>
    </row>
    <row r="116" spans="1:4" x14ac:dyDescent="0.2">
      <c r="A116" s="62" t="s">
        <v>331</v>
      </c>
      <c r="B116" s="62" t="s">
        <v>1274</v>
      </c>
      <c r="C116" s="63">
        <v>0.4098</v>
      </c>
      <c r="D116" s="64">
        <v>115</v>
      </c>
    </row>
    <row r="117" spans="1:4" x14ac:dyDescent="0.2">
      <c r="A117" s="62" t="s">
        <v>130</v>
      </c>
      <c r="B117" s="62" t="s">
        <v>1277</v>
      </c>
      <c r="C117" s="63">
        <v>0.40789999999999998</v>
      </c>
      <c r="D117" s="64">
        <v>116</v>
      </c>
    </row>
    <row r="118" spans="1:4" x14ac:dyDescent="0.2">
      <c r="A118" s="62" t="s">
        <v>376</v>
      </c>
      <c r="B118" s="62" t="s">
        <v>1292</v>
      </c>
      <c r="C118" s="63">
        <v>0.40489999999999998</v>
      </c>
      <c r="D118" s="64">
        <v>117</v>
      </c>
    </row>
    <row r="119" spans="1:4" x14ac:dyDescent="0.2">
      <c r="A119" s="62" t="s">
        <v>335</v>
      </c>
      <c r="B119" s="62" t="s">
        <v>1285</v>
      </c>
      <c r="C119" s="63">
        <v>0.40479999999999999</v>
      </c>
      <c r="D119" s="64">
        <v>118</v>
      </c>
    </row>
    <row r="120" spans="1:4" x14ac:dyDescent="0.2">
      <c r="A120" s="62" t="s">
        <v>27</v>
      </c>
      <c r="B120" s="62" t="s">
        <v>1190</v>
      </c>
      <c r="C120" s="63">
        <v>0.39789999999999998</v>
      </c>
      <c r="D120" s="64">
        <v>119</v>
      </c>
    </row>
    <row r="121" spans="1:4" x14ac:dyDescent="0.2">
      <c r="A121" s="62" t="s">
        <v>1246</v>
      </c>
      <c r="B121" s="62" t="s">
        <v>1247</v>
      </c>
      <c r="C121" s="63">
        <v>0.39629999999999999</v>
      </c>
      <c r="D121" s="64">
        <v>120</v>
      </c>
    </row>
    <row r="122" spans="1:4" x14ac:dyDescent="0.2">
      <c r="A122" s="62" t="s">
        <v>235</v>
      </c>
      <c r="B122" s="62" t="s">
        <v>1255</v>
      </c>
      <c r="C122" s="63">
        <v>0.39589999999999997</v>
      </c>
      <c r="D122" s="64">
        <v>121</v>
      </c>
    </row>
    <row r="123" spans="1:4" x14ac:dyDescent="0.2">
      <c r="A123" s="62" t="s">
        <v>272</v>
      </c>
      <c r="B123" s="62" t="s">
        <v>1266</v>
      </c>
      <c r="C123" s="63">
        <v>0.39179999999999998</v>
      </c>
      <c r="D123" s="64">
        <v>122</v>
      </c>
    </row>
    <row r="124" spans="1:4" x14ac:dyDescent="0.2">
      <c r="A124" s="62" t="s">
        <v>83</v>
      </c>
      <c r="B124" s="62" t="s">
        <v>1242</v>
      </c>
      <c r="C124" s="63">
        <v>0.38869999999999999</v>
      </c>
      <c r="D124" s="64">
        <v>123</v>
      </c>
    </row>
    <row r="125" spans="1:4" x14ac:dyDescent="0.2">
      <c r="A125" s="62" t="s">
        <v>58</v>
      </c>
      <c r="B125" s="62" t="s">
        <v>1207</v>
      </c>
      <c r="C125" s="63">
        <v>0.38450000000000001</v>
      </c>
      <c r="D125" s="64">
        <v>124</v>
      </c>
    </row>
    <row r="126" spans="1:4" x14ac:dyDescent="0.2">
      <c r="A126" s="62" t="s">
        <v>220</v>
      </c>
      <c r="B126" s="62" t="s">
        <v>1252</v>
      </c>
      <c r="C126" s="63">
        <v>0.37390000000000001</v>
      </c>
      <c r="D126" s="64">
        <v>125</v>
      </c>
    </row>
    <row r="127" spans="1:4" x14ac:dyDescent="0.2">
      <c r="A127" s="62" t="s">
        <v>242</v>
      </c>
      <c r="B127" s="62" t="s">
        <v>1257</v>
      </c>
      <c r="C127" s="63">
        <v>0.37269999999999998</v>
      </c>
      <c r="D127" s="64">
        <v>126</v>
      </c>
    </row>
    <row r="128" spans="1:4" x14ac:dyDescent="0.2">
      <c r="A128" s="62" t="s">
        <v>317</v>
      </c>
      <c r="B128" s="62" t="s">
        <v>1272</v>
      </c>
      <c r="C128" s="63">
        <v>0.36730000000000002</v>
      </c>
      <c r="D128" s="64">
        <v>127</v>
      </c>
    </row>
    <row r="129" spans="1:4" x14ac:dyDescent="0.2">
      <c r="A129" s="62" t="s">
        <v>1270</v>
      </c>
      <c r="B129" s="62" t="s">
        <v>1271</v>
      </c>
      <c r="C129" s="63">
        <v>0.3654</v>
      </c>
      <c r="D129" s="64">
        <v>128</v>
      </c>
    </row>
    <row r="130" spans="1:4" x14ac:dyDescent="0.2">
      <c r="A130" s="62" t="s">
        <v>85</v>
      </c>
      <c r="B130" s="62" t="s">
        <v>1218</v>
      </c>
      <c r="C130" s="63">
        <v>0.36199999999999999</v>
      </c>
      <c r="D130" s="64">
        <v>129</v>
      </c>
    </row>
    <row r="131" spans="1:4" x14ac:dyDescent="0.2">
      <c r="A131" s="62" t="s">
        <v>279</v>
      </c>
      <c r="B131" s="62" t="s">
        <v>1265</v>
      </c>
      <c r="C131" s="63">
        <v>0.36159999999999998</v>
      </c>
      <c r="D131" s="64">
        <v>130</v>
      </c>
    </row>
    <row r="132" spans="1:4" x14ac:dyDescent="0.2">
      <c r="A132" s="62" t="s">
        <v>76</v>
      </c>
      <c r="B132" s="62" t="s">
        <v>1208</v>
      </c>
      <c r="C132" s="63">
        <v>0.36070000000000002</v>
      </c>
      <c r="D132" s="64">
        <v>131</v>
      </c>
    </row>
    <row r="133" spans="1:4" x14ac:dyDescent="0.2">
      <c r="A133" s="62" t="s">
        <v>408</v>
      </c>
      <c r="B133" s="62" t="s">
        <v>1303</v>
      </c>
      <c r="C133" s="63">
        <v>0.3594</v>
      </c>
      <c r="D133" s="64">
        <v>132</v>
      </c>
    </row>
    <row r="134" spans="1:4" x14ac:dyDescent="0.2">
      <c r="A134" s="62" t="s">
        <v>167</v>
      </c>
      <c r="B134" s="62" t="s">
        <v>1236</v>
      </c>
      <c r="C134" s="63">
        <v>0.35909999999999997</v>
      </c>
      <c r="D134" s="64">
        <v>133</v>
      </c>
    </row>
    <row r="135" spans="1:4" x14ac:dyDescent="0.2">
      <c r="A135" s="62" t="s">
        <v>354</v>
      </c>
      <c r="B135" s="62" t="s">
        <v>355</v>
      </c>
      <c r="C135" s="63">
        <v>0.35499999999999998</v>
      </c>
      <c r="D135" s="64">
        <v>134</v>
      </c>
    </row>
    <row r="136" spans="1:4" x14ac:dyDescent="0.2">
      <c r="A136" s="62" t="s">
        <v>137</v>
      </c>
      <c r="B136" s="62" t="s">
        <v>1226</v>
      </c>
      <c r="C136" s="63">
        <v>0.34839999999999999</v>
      </c>
      <c r="D136" s="64">
        <v>135</v>
      </c>
    </row>
    <row r="137" spans="1:4" x14ac:dyDescent="0.2">
      <c r="A137" s="62" t="s">
        <v>1297</v>
      </c>
      <c r="B137" s="62" t="s">
        <v>1298</v>
      </c>
      <c r="C137" s="63">
        <v>0.34739999999999999</v>
      </c>
      <c r="D137" s="64">
        <v>136</v>
      </c>
    </row>
    <row r="138" spans="1:4" x14ac:dyDescent="0.2">
      <c r="A138" s="62" t="s">
        <v>50</v>
      </c>
      <c r="B138" s="62" t="s">
        <v>1212</v>
      </c>
      <c r="C138" s="63">
        <v>0.34329999999999999</v>
      </c>
      <c r="D138" s="64">
        <v>137</v>
      </c>
    </row>
    <row r="139" spans="1:4" x14ac:dyDescent="0.2">
      <c r="A139" s="62" t="s">
        <v>268</v>
      </c>
      <c r="B139" s="62" t="s">
        <v>1258</v>
      </c>
      <c r="C139" s="63">
        <v>0.34200000000000003</v>
      </c>
      <c r="D139" s="64">
        <v>138</v>
      </c>
    </row>
    <row r="140" spans="1:4" x14ac:dyDescent="0.2">
      <c r="A140" s="62" t="s">
        <v>373</v>
      </c>
      <c r="B140" s="62" t="s">
        <v>1288</v>
      </c>
      <c r="C140" s="63">
        <v>0.34089999999999998</v>
      </c>
      <c r="D140" s="64">
        <v>139</v>
      </c>
    </row>
    <row r="141" spans="1:4" x14ac:dyDescent="0.2">
      <c r="A141" s="62" t="s">
        <v>321</v>
      </c>
      <c r="B141" s="62" t="s">
        <v>1250</v>
      </c>
      <c r="C141" s="63">
        <v>0.3397</v>
      </c>
      <c r="D141" s="64">
        <v>140</v>
      </c>
    </row>
    <row r="142" spans="1:4" x14ac:dyDescent="0.2">
      <c r="A142" s="62" t="s">
        <v>143</v>
      </c>
      <c r="B142" s="62" t="s">
        <v>1227</v>
      </c>
      <c r="C142" s="63">
        <v>0.3347</v>
      </c>
      <c r="D142" s="64">
        <v>141</v>
      </c>
    </row>
    <row r="143" spans="1:4" x14ac:dyDescent="0.2">
      <c r="A143" s="62" t="s">
        <v>281</v>
      </c>
      <c r="B143" s="62" t="s">
        <v>282</v>
      </c>
      <c r="C143" s="63">
        <v>0.33100000000000002</v>
      </c>
      <c r="D143" s="64">
        <v>142</v>
      </c>
    </row>
    <row r="144" spans="1:4" x14ac:dyDescent="0.2">
      <c r="A144" s="62" t="s">
        <v>163</v>
      </c>
      <c r="B144" s="62" t="s">
        <v>1233</v>
      </c>
      <c r="C144" s="63">
        <v>0.32779999999999998</v>
      </c>
      <c r="D144" s="64">
        <v>143</v>
      </c>
    </row>
    <row r="145" spans="1:4" x14ac:dyDescent="0.2">
      <c r="A145" s="62" t="s">
        <v>78</v>
      </c>
      <c r="B145" s="62" t="s">
        <v>1206</v>
      </c>
      <c r="C145" s="63">
        <v>0.3256</v>
      </c>
      <c r="D145" s="64">
        <v>144</v>
      </c>
    </row>
    <row r="146" spans="1:4" x14ac:dyDescent="0.2">
      <c r="A146" s="62" t="s">
        <v>1253</v>
      </c>
      <c r="B146" s="62" t="s">
        <v>1254</v>
      </c>
      <c r="C146" s="63">
        <v>0.32479999999999998</v>
      </c>
      <c r="D146" s="64">
        <v>145</v>
      </c>
    </row>
    <row r="147" spans="1:4" x14ac:dyDescent="0.2">
      <c r="A147" s="62" t="s">
        <v>42</v>
      </c>
      <c r="B147" s="62" t="s">
        <v>43</v>
      </c>
      <c r="C147" s="63">
        <v>0.3241</v>
      </c>
      <c r="D147" s="64">
        <v>146</v>
      </c>
    </row>
    <row r="148" spans="1:4" x14ac:dyDescent="0.2">
      <c r="A148" s="62" t="s">
        <v>61</v>
      </c>
      <c r="B148" s="62" t="s">
        <v>1214</v>
      </c>
      <c r="C148" s="63">
        <v>0.32029999999999997</v>
      </c>
      <c r="D148" s="64">
        <v>147</v>
      </c>
    </row>
    <row r="149" spans="1:4" x14ac:dyDescent="0.2">
      <c r="A149" s="62" t="s">
        <v>72</v>
      </c>
      <c r="B149" s="62" t="s">
        <v>1213</v>
      </c>
      <c r="C149" s="63">
        <v>0.32</v>
      </c>
      <c r="D149" s="64">
        <v>148</v>
      </c>
    </row>
    <row r="150" spans="1:4" x14ac:dyDescent="0.2">
      <c r="A150" s="62" t="s">
        <v>589</v>
      </c>
      <c r="B150" s="62" t="s">
        <v>1219</v>
      </c>
      <c r="C150" s="63">
        <v>0.31780000000000003</v>
      </c>
      <c r="D150" s="64">
        <v>149</v>
      </c>
    </row>
    <row r="151" spans="1:4" x14ac:dyDescent="0.2">
      <c r="A151" s="62" t="s">
        <v>1245</v>
      </c>
      <c r="B151" s="62" t="s">
        <v>214</v>
      </c>
      <c r="C151" s="63">
        <v>0.30940000000000001</v>
      </c>
      <c r="D151" s="64">
        <v>150</v>
      </c>
    </row>
    <row r="152" spans="1:4" x14ac:dyDescent="0.2">
      <c r="A152" s="62" t="s">
        <v>18</v>
      </c>
      <c r="B152" s="62" t="s">
        <v>1189</v>
      </c>
      <c r="C152" s="63">
        <v>0.30940000000000001</v>
      </c>
      <c r="D152" s="64">
        <v>151</v>
      </c>
    </row>
    <row r="153" spans="1:4" x14ac:dyDescent="0.2">
      <c r="A153" s="62" t="s">
        <v>357</v>
      </c>
      <c r="B153" s="62" t="s">
        <v>1281</v>
      </c>
      <c r="C153" s="63">
        <v>0.309</v>
      </c>
      <c r="D153" s="64">
        <v>152</v>
      </c>
    </row>
    <row r="154" spans="1:4" x14ac:dyDescent="0.2">
      <c r="A154" s="62" t="s">
        <v>296</v>
      </c>
      <c r="B154" s="62" t="s">
        <v>1268</v>
      </c>
      <c r="C154" s="63">
        <v>0.30520000000000003</v>
      </c>
      <c r="D154" s="64">
        <v>153</v>
      </c>
    </row>
    <row r="155" spans="1:4" x14ac:dyDescent="0.2">
      <c r="A155" s="62" t="s">
        <v>363</v>
      </c>
      <c r="B155" s="62" t="s">
        <v>1286</v>
      </c>
      <c r="C155" s="63">
        <v>0.30370000000000003</v>
      </c>
      <c r="D155" s="64">
        <v>154</v>
      </c>
    </row>
    <row r="156" spans="1:4" x14ac:dyDescent="0.2">
      <c r="A156" s="62" t="s">
        <v>121</v>
      </c>
      <c r="B156" s="62" t="s">
        <v>1224</v>
      </c>
      <c r="C156" s="63">
        <v>0.3019</v>
      </c>
      <c r="D156" s="64">
        <v>155</v>
      </c>
    </row>
    <row r="157" spans="1:4" x14ac:dyDescent="0.2">
      <c r="A157" s="62" t="s">
        <v>223</v>
      </c>
      <c r="B157" s="62" t="s">
        <v>1249</v>
      </c>
      <c r="C157" s="63">
        <v>0.29980000000000001</v>
      </c>
      <c r="D157" s="64">
        <v>156</v>
      </c>
    </row>
    <row r="158" spans="1:4" x14ac:dyDescent="0.2">
      <c r="A158" s="62" t="s">
        <v>248</v>
      </c>
      <c r="B158" s="62" t="s">
        <v>1261</v>
      </c>
      <c r="C158" s="63">
        <v>0.29970000000000002</v>
      </c>
      <c r="D158" s="64">
        <v>157</v>
      </c>
    </row>
    <row r="159" spans="1:4" x14ac:dyDescent="0.2">
      <c r="A159" s="62" t="s">
        <v>346</v>
      </c>
      <c r="B159" s="62" t="s">
        <v>1278</v>
      </c>
      <c r="C159" s="63">
        <v>0.2913</v>
      </c>
      <c r="D159" s="64">
        <v>158</v>
      </c>
    </row>
    <row r="160" spans="1:4" x14ac:dyDescent="0.2">
      <c r="A160" s="62" t="s">
        <v>1301</v>
      </c>
      <c r="B160" s="62" t="s">
        <v>1302</v>
      </c>
      <c r="C160" s="63">
        <v>0.2903</v>
      </c>
      <c r="D160" s="64">
        <v>159</v>
      </c>
    </row>
    <row r="161" spans="1:4" x14ac:dyDescent="0.2">
      <c r="A161" s="62" t="s">
        <v>337</v>
      </c>
      <c r="B161" s="62" t="s">
        <v>1276</v>
      </c>
      <c r="C161" s="63">
        <v>0.29020000000000001</v>
      </c>
      <c r="D161" s="64">
        <v>160</v>
      </c>
    </row>
    <row r="162" spans="1:4" x14ac:dyDescent="0.2">
      <c r="A162" s="62" t="s">
        <v>56</v>
      </c>
      <c r="B162" s="62" t="s">
        <v>1210</v>
      </c>
      <c r="C162" s="63">
        <v>0.2873</v>
      </c>
      <c r="D162" s="64">
        <v>161</v>
      </c>
    </row>
    <row r="163" spans="1:4" x14ac:dyDescent="0.2">
      <c r="A163" s="62" t="s">
        <v>157</v>
      </c>
      <c r="B163" s="62" t="s">
        <v>1231</v>
      </c>
      <c r="C163" s="63">
        <v>0.28339999999999999</v>
      </c>
      <c r="D163" s="64">
        <v>162</v>
      </c>
    </row>
    <row r="164" spans="1:4" x14ac:dyDescent="0.2">
      <c r="A164" s="62" t="s">
        <v>162</v>
      </c>
      <c r="B164" s="62" t="s">
        <v>1229</v>
      </c>
      <c r="C164" s="63">
        <v>0.28199999999999997</v>
      </c>
      <c r="D164" s="64">
        <v>163</v>
      </c>
    </row>
    <row r="165" spans="1:4" x14ac:dyDescent="0.2">
      <c r="A165" s="62" t="s">
        <v>225</v>
      </c>
      <c r="B165" s="62" t="s">
        <v>1251</v>
      </c>
      <c r="C165" s="63">
        <v>0.28100000000000003</v>
      </c>
      <c r="D165" s="64">
        <v>164</v>
      </c>
    </row>
    <row r="166" spans="1:4" x14ac:dyDescent="0.2">
      <c r="A166" s="62" t="s">
        <v>145</v>
      </c>
      <c r="B166" s="62" t="s">
        <v>146</v>
      </c>
      <c r="C166" s="63">
        <v>0.27839999999999998</v>
      </c>
      <c r="D166" s="64">
        <v>165</v>
      </c>
    </row>
    <row r="167" spans="1:4" x14ac:dyDescent="0.2">
      <c r="A167" s="62" t="s">
        <v>367</v>
      </c>
      <c r="B167" s="62" t="s">
        <v>1289</v>
      </c>
      <c r="C167" s="63">
        <v>0.27810000000000001</v>
      </c>
      <c r="D167" s="64">
        <v>166</v>
      </c>
    </row>
    <row r="168" spans="1:4" x14ac:dyDescent="0.2">
      <c r="A168" s="62" t="s">
        <v>101</v>
      </c>
      <c r="B168" s="62" t="s">
        <v>102</v>
      </c>
      <c r="C168" s="63">
        <v>0.27360000000000001</v>
      </c>
      <c r="D168" s="64">
        <v>167</v>
      </c>
    </row>
    <row r="169" spans="1:4" x14ac:dyDescent="0.2">
      <c r="A169" s="62" t="s">
        <v>241</v>
      </c>
      <c r="B169" s="62" t="s">
        <v>1256</v>
      </c>
      <c r="C169" s="63">
        <v>0.2732</v>
      </c>
      <c r="D169" s="64">
        <v>168</v>
      </c>
    </row>
    <row r="170" spans="1:4" x14ac:dyDescent="0.2">
      <c r="A170" s="62" t="s">
        <v>82</v>
      </c>
      <c r="B170" s="62" t="s">
        <v>1220</v>
      </c>
      <c r="C170" s="63">
        <v>0.27179999999999999</v>
      </c>
      <c r="D170" s="64">
        <v>169</v>
      </c>
    </row>
    <row r="171" spans="1:4" x14ac:dyDescent="0.2">
      <c r="A171" s="62" t="s">
        <v>345</v>
      </c>
      <c r="B171" s="62" t="s">
        <v>1275</v>
      </c>
      <c r="C171" s="63">
        <v>0.25600000000000001</v>
      </c>
      <c r="D171" s="64">
        <v>170</v>
      </c>
    </row>
    <row r="172" spans="1:4" x14ac:dyDescent="0.2">
      <c r="A172" s="62" t="s">
        <v>325</v>
      </c>
      <c r="B172" s="62" t="s">
        <v>1300</v>
      </c>
      <c r="C172" s="63">
        <v>0.25459999999999999</v>
      </c>
      <c r="D172" s="64">
        <v>171</v>
      </c>
    </row>
    <row r="173" spans="1:4" x14ac:dyDescent="0.2">
      <c r="A173" s="62" t="s">
        <v>319</v>
      </c>
      <c r="B173" s="62" t="s">
        <v>1243</v>
      </c>
      <c r="C173" s="63">
        <v>0.25009999999999999</v>
      </c>
      <c r="D173" s="64">
        <v>172</v>
      </c>
    </row>
    <row r="174" spans="1:4" x14ac:dyDescent="0.2">
      <c r="A174" s="62" t="s">
        <v>165</v>
      </c>
      <c r="B174" s="62" t="s">
        <v>1237</v>
      </c>
      <c r="C174" s="63">
        <v>0.24729999999999999</v>
      </c>
      <c r="D174" s="64">
        <v>173</v>
      </c>
    </row>
    <row r="175" spans="1:4" x14ac:dyDescent="0.2">
      <c r="A175" s="62" t="s">
        <v>1279</v>
      </c>
      <c r="B175" s="62" t="s">
        <v>1280</v>
      </c>
      <c r="C175" s="63">
        <v>0.23630000000000001</v>
      </c>
      <c r="D175" s="64">
        <v>174</v>
      </c>
    </row>
    <row r="176" spans="1:4" x14ac:dyDescent="0.2">
      <c r="A176" s="62" t="s">
        <v>323</v>
      </c>
      <c r="B176" s="62" t="s">
        <v>1296</v>
      </c>
      <c r="C176" s="63">
        <v>0.22459999999999999</v>
      </c>
      <c r="D176" s="64">
        <v>175</v>
      </c>
    </row>
    <row r="177" spans="1:4" x14ac:dyDescent="0.2">
      <c r="A177" s="62" t="s">
        <v>93</v>
      </c>
      <c r="B177" s="62" t="s">
        <v>1287</v>
      </c>
      <c r="C177" s="63">
        <v>0.21759999999999999</v>
      </c>
      <c r="D177" s="64">
        <v>176</v>
      </c>
    </row>
    <row r="178" spans="1:4" x14ac:dyDescent="0.2">
      <c r="A178" s="62" t="s">
        <v>29</v>
      </c>
      <c r="B178" s="62" t="s">
        <v>1202</v>
      </c>
      <c r="C178" s="63">
        <v>0.2094</v>
      </c>
      <c r="D178" s="64">
        <v>177</v>
      </c>
    </row>
    <row r="179" spans="1:4" x14ac:dyDescent="0.2">
      <c r="A179" s="62" t="s">
        <v>161</v>
      </c>
      <c r="B179" s="62" t="s">
        <v>1228</v>
      </c>
      <c r="C179" s="63">
        <v>0.19819999999999999</v>
      </c>
      <c r="D179" s="64">
        <v>178</v>
      </c>
    </row>
    <row r="180" spans="1:4" x14ac:dyDescent="0.2">
      <c r="A180" s="62" t="s">
        <v>222</v>
      </c>
      <c r="B180" s="62" t="s">
        <v>1248</v>
      </c>
      <c r="C180" s="63">
        <v>0.1963</v>
      </c>
      <c r="D180" s="64">
        <v>179</v>
      </c>
    </row>
    <row r="181" spans="1:4" x14ac:dyDescent="0.2">
      <c r="A181" s="62" t="s">
        <v>120</v>
      </c>
      <c r="B181" s="62" t="s">
        <v>1223</v>
      </c>
      <c r="C181" s="63">
        <v>0.19589999999999999</v>
      </c>
      <c r="D181" s="64">
        <v>180</v>
      </c>
    </row>
    <row r="182" spans="1:4" x14ac:dyDescent="0.2">
      <c r="A182" s="62" t="s">
        <v>91</v>
      </c>
      <c r="B182" s="62" t="s">
        <v>92</v>
      </c>
      <c r="C182" s="63">
        <v>0.1908</v>
      </c>
      <c r="D182" s="64">
        <v>181</v>
      </c>
    </row>
    <row r="183" spans="1:4" x14ac:dyDescent="0.2">
      <c r="A183" s="62" t="s">
        <v>132</v>
      </c>
      <c r="B183" s="62" t="s">
        <v>1230</v>
      </c>
      <c r="C183" s="63">
        <v>0.1908</v>
      </c>
      <c r="D183" s="64">
        <v>181</v>
      </c>
    </row>
    <row r="184" spans="1:4" x14ac:dyDescent="0.2">
      <c r="A184" s="62" t="s">
        <v>403</v>
      </c>
      <c r="B184" s="62" t="s">
        <v>1299</v>
      </c>
      <c r="C184" s="63">
        <v>0.18990000000000001</v>
      </c>
      <c r="D184" s="64">
        <v>183</v>
      </c>
    </row>
    <row r="185" spans="1:4" x14ac:dyDescent="0.2">
      <c r="A185" s="62" t="s">
        <v>375</v>
      </c>
      <c r="B185" s="62" t="s">
        <v>1291</v>
      </c>
      <c r="C185" s="63">
        <v>0.18379999999999999</v>
      </c>
      <c r="D185" s="64">
        <v>184</v>
      </c>
    </row>
    <row r="186" spans="1:4" x14ac:dyDescent="0.2">
      <c r="A186" s="62" t="s">
        <v>1091</v>
      </c>
      <c r="B186" s="62" t="s">
        <v>1290</v>
      </c>
      <c r="C186" s="63">
        <v>0.1676</v>
      </c>
      <c r="D186" s="64">
        <v>185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43525-D8B9-A645-AC8F-EE9468398ECD}">
  <dimension ref="A1:P196"/>
  <sheetViews>
    <sheetView zoomScale="78" zoomScaleNormal="79" workbookViewId="0"/>
  </sheetViews>
  <sheetFormatPr baseColWidth="10" defaultColWidth="9.1640625" defaultRowHeight="15" x14ac:dyDescent="0.2"/>
  <cols>
    <col min="1" max="1" width="49.1640625" style="1" bestFit="1" customWidth="1"/>
    <col min="2" max="2" width="12.5" style="1" bestFit="1" customWidth="1"/>
    <col min="3" max="3" width="41.1640625" style="1" bestFit="1" customWidth="1"/>
    <col min="4" max="4" width="15.5" style="1" bestFit="1" customWidth="1"/>
    <col min="5" max="5" width="22.5" style="1" bestFit="1" customWidth="1"/>
    <col min="6" max="6" width="14.83203125" style="1" bestFit="1" customWidth="1"/>
    <col min="7" max="7" width="22" style="1" bestFit="1" customWidth="1"/>
    <col min="8" max="8" width="24.33203125" style="1" bestFit="1" customWidth="1"/>
    <col min="9" max="9" width="15.83203125" style="1" bestFit="1" customWidth="1"/>
    <col min="10" max="15" width="17" style="1" bestFit="1" customWidth="1"/>
    <col min="16" max="16" width="27.6640625" style="1" bestFit="1" customWidth="1"/>
    <col min="17" max="16384" width="9.1640625" style="1"/>
  </cols>
  <sheetData>
    <row r="1" spans="1:16" x14ac:dyDescent="0.2">
      <c r="F1" s="69" t="s">
        <v>0</v>
      </c>
      <c r="G1" s="69"/>
      <c r="H1" s="69"/>
      <c r="I1" s="70" t="s">
        <v>1</v>
      </c>
      <c r="J1" s="71"/>
      <c r="K1" s="71"/>
      <c r="L1" s="71"/>
      <c r="M1" s="71"/>
      <c r="N1" s="71"/>
      <c r="O1" s="71"/>
      <c r="P1" s="71"/>
    </row>
    <row r="2" spans="1:16" x14ac:dyDescent="0.2">
      <c r="A2" s="61" t="s">
        <v>2</v>
      </c>
      <c r="B2" s="61" t="s">
        <v>3</v>
      </c>
      <c r="C2" s="61" t="s">
        <v>4</v>
      </c>
      <c r="D2" s="61" t="s">
        <v>5</v>
      </c>
      <c r="E2" s="61" t="s">
        <v>6</v>
      </c>
      <c r="F2" s="61" t="s">
        <v>7</v>
      </c>
      <c r="G2" s="61" t="s">
        <v>8</v>
      </c>
      <c r="H2" s="61" t="s">
        <v>9</v>
      </c>
      <c r="I2" s="61" t="s">
        <v>10</v>
      </c>
      <c r="J2" s="61" t="s">
        <v>11</v>
      </c>
      <c r="K2" s="61" t="s">
        <v>12</v>
      </c>
      <c r="L2" s="61" t="s">
        <v>13</v>
      </c>
      <c r="M2" s="61" t="s">
        <v>14</v>
      </c>
      <c r="N2" s="61" t="s">
        <v>15</v>
      </c>
      <c r="O2" s="61" t="s">
        <v>16</v>
      </c>
      <c r="P2" s="61" t="s">
        <v>17</v>
      </c>
    </row>
    <row r="3" spans="1:16" x14ac:dyDescent="0.2">
      <c r="P3" s="1">
        <f t="shared" ref="P3:P34" si="0">SUM(I3:O3)</f>
        <v>0</v>
      </c>
    </row>
    <row r="4" spans="1:16" x14ac:dyDescent="0.2">
      <c r="A4" s="1" t="s">
        <v>18</v>
      </c>
      <c r="B4" s="1" t="str">
        <f>INDEX([1]Country_2_3_digits!$A$2:$D$250,MATCH(A4,[1]Country_2_3_digits!$A$2:$A$250,0),2)</f>
        <v>AFG</v>
      </c>
      <c r="C4" s="1" t="s">
        <v>18</v>
      </c>
      <c r="D4" s="1" t="s">
        <v>19</v>
      </c>
      <c r="E4" s="1" t="s">
        <v>20</v>
      </c>
      <c r="F4" s="1">
        <v>5</v>
      </c>
      <c r="G4" s="1">
        <v>5</v>
      </c>
      <c r="H4" s="1">
        <v>0</v>
      </c>
      <c r="I4" s="1">
        <v>17</v>
      </c>
      <c r="J4" s="1">
        <v>3</v>
      </c>
      <c r="K4" s="1">
        <v>3</v>
      </c>
      <c r="O4" s="1">
        <v>3</v>
      </c>
      <c r="P4" s="1">
        <f t="shared" si="0"/>
        <v>26</v>
      </c>
    </row>
    <row r="5" spans="1:16" x14ac:dyDescent="0.2">
      <c r="A5" s="1" t="s">
        <v>21</v>
      </c>
      <c r="B5" s="1" t="str">
        <f>INDEX([1]Country_2_3_digits!$A$2:$D$250,MATCH(A5,[1]Country_2_3_digits!$A$2:$A$250,0),2)</f>
        <v>ALB</v>
      </c>
      <c r="C5" s="1" t="s">
        <v>21</v>
      </c>
      <c r="D5" s="1" t="s">
        <v>22</v>
      </c>
      <c r="E5" s="1" t="s">
        <v>23</v>
      </c>
      <c r="F5" s="1">
        <v>3</v>
      </c>
      <c r="G5" s="1">
        <v>3</v>
      </c>
      <c r="H5" s="1">
        <v>0</v>
      </c>
      <c r="I5" s="1">
        <v>452</v>
      </c>
      <c r="J5" s="1">
        <v>35</v>
      </c>
      <c r="K5" s="1">
        <v>208</v>
      </c>
      <c r="L5" s="1">
        <v>52</v>
      </c>
      <c r="M5" s="1">
        <v>28</v>
      </c>
      <c r="N5" s="1">
        <v>5</v>
      </c>
      <c r="O5" s="1">
        <v>171</v>
      </c>
      <c r="P5" s="1">
        <f t="shared" si="0"/>
        <v>951</v>
      </c>
    </row>
    <row r="6" spans="1:16" x14ac:dyDescent="0.2">
      <c r="A6" s="1" t="s">
        <v>24</v>
      </c>
      <c r="B6" s="1" t="str">
        <f>INDEX([1]Country_2_3_digits!$A$2:$D$250,MATCH(A6,[1]Country_2_3_digits!$A$2:$A$250,0),2)</f>
        <v>DZA</v>
      </c>
      <c r="C6" s="1" t="s">
        <v>24</v>
      </c>
      <c r="D6" s="1" t="s">
        <v>25</v>
      </c>
      <c r="E6" s="1" t="s">
        <v>20</v>
      </c>
      <c r="F6" s="1">
        <v>72</v>
      </c>
      <c r="G6" s="1">
        <v>43</v>
      </c>
      <c r="H6" s="1">
        <v>29</v>
      </c>
      <c r="I6" s="1">
        <v>449</v>
      </c>
      <c r="J6" s="1">
        <v>12</v>
      </c>
      <c r="K6" s="1">
        <v>116</v>
      </c>
      <c r="L6" s="1">
        <v>1</v>
      </c>
      <c r="M6" s="1">
        <v>4</v>
      </c>
      <c r="N6" s="1">
        <v>8</v>
      </c>
      <c r="O6" s="1">
        <v>81</v>
      </c>
      <c r="P6" s="1">
        <f t="shared" si="0"/>
        <v>671</v>
      </c>
    </row>
    <row r="7" spans="1:16" x14ac:dyDescent="0.2">
      <c r="A7" s="1" t="s">
        <v>26</v>
      </c>
      <c r="B7" s="1" t="str">
        <f>INDEX([1]Country_2_3_digits!$A$2:$D$250,MATCH(A7,[1]Country_2_3_digits!$A$2:$A$250,0),2)</f>
        <v>AND</v>
      </c>
      <c r="I7" s="1">
        <v>26</v>
      </c>
      <c r="J7" s="1">
        <v>1</v>
      </c>
      <c r="K7" s="1">
        <v>14</v>
      </c>
      <c r="L7" s="1">
        <v>1</v>
      </c>
      <c r="M7" s="1">
        <v>1</v>
      </c>
      <c r="N7" s="1">
        <v>1</v>
      </c>
      <c r="O7" s="1">
        <v>5</v>
      </c>
      <c r="P7" s="1">
        <f t="shared" si="0"/>
        <v>49</v>
      </c>
    </row>
    <row r="8" spans="1:16" x14ac:dyDescent="0.2">
      <c r="A8" s="1" t="s">
        <v>27</v>
      </c>
      <c r="B8" s="1" t="str">
        <f>INDEX([1]Country_2_3_digits!$A$2:$D$250,MATCH(A8,[1]Country_2_3_digits!$A$2:$A$250,0),2)</f>
        <v>AGO</v>
      </c>
      <c r="C8" s="1" t="s">
        <v>27</v>
      </c>
      <c r="D8" s="1" t="s">
        <v>28</v>
      </c>
      <c r="E8" s="1" t="s">
        <v>23</v>
      </c>
      <c r="F8" s="1">
        <v>6</v>
      </c>
      <c r="G8" s="1">
        <v>6</v>
      </c>
      <c r="H8" s="1">
        <v>0</v>
      </c>
      <c r="I8" s="1">
        <v>83</v>
      </c>
      <c r="J8" s="1">
        <v>4</v>
      </c>
      <c r="K8" s="1">
        <v>19</v>
      </c>
      <c r="O8" s="1">
        <v>23</v>
      </c>
      <c r="P8" s="1">
        <f t="shared" si="0"/>
        <v>129</v>
      </c>
    </row>
    <row r="9" spans="1:16" x14ac:dyDescent="0.2">
      <c r="A9" s="1" t="s">
        <v>29</v>
      </c>
      <c r="B9" s="1" t="str">
        <f>INDEX([1]Country_2_3_digits!$A$2:$D$250,MATCH(A9,[1]Country_2_3_digits!$A$2:$A$250,0),2)</f>
        <v>ATG</v>
      </c>
      <c r="C9" s="1" t="s">
        <v>29</v>
      </c>
      <c r="D9" s="1" t="s">
        <v>30</v>
      </c>
      <c r="E9" s="1" t="s">
        <v>31</v>
      </c>
      <c r="F9" s="1">
        <v>0</v>
      </c>
      <c r="G9" s="1">
        <v>0</v>
      </c>
      <c r="H9" s="1">
        <v>0</v>
      </c>
      <c r="I9" s="1">
        <v>1</v>
      </c>
      <c r="P9" s="1">
        <f t="shared" si="0"/>
        <v>1</v>
      </c>
    </row>
    <row r="10" spans="1:16" x14ac:dyDescent="0.2">
      <c r="A10" s="1" t="s">
        <v>32</v>
      </c>
      <c r="B10" s="1" t="str">
        <f>INDEX([1]Country_2_3_digits!$A$2:$D$250,MATCH(A10,[1]Country_2_3_digits!$A$2:$A$250,0),2)</f>
        <v>ARG</v>
      </c>
      <c r="C10" s="1" t="s">
        <v>32</v>
      </c>
      <c r="D10" s="1" t="s">
        <v>33</v>
      </c>
      <c r="E10" s="1" t="s">
        <v>20</v>
      </c>
      <c r="F10" s="1">
        <v>400</v>
      </c>
      <c r="G10" s="1">
        <v>300</v>
      </c>
      <c r="H10" s="1">
        <v>100</v>
      </c>
      <c r="I10" s="1">
        <v>6821</v>
      </c>
      <c r="J10" s="1">
        <v>88</v>
      </c>
      <c r="K10" s="1">
        <v>1518</v>
      </c>
      <c r="L10" s="1">
        <v>100</v>
      </c>
      <c r="M10" s="1">
        <v>81</v>
      </c>
      <c r="N10" s="1">
        <v>75</v>
      </c>
      <c r="O10" s="1">
        <v>846</v>
      </c>
      <c r="P10" s="1">
        <f t="shared" si="0"/>
        <v>9529</v>
      </c>
    </row>
    <row r="11" spans="1:16" x14ac:dyDescent="0.2">
      <c r="A11" s="1" t="s">
        <v>34</v>
      </c>
      <c r="B11" s="1" t="str">
        <f>INDEX([1]Country_2_3_digits!$A$2:$D$250,MATCH(A11,[1]Country_2_3_digits!$A$2:$A$250,0),2)</f>
        <v>ARM</v>
      </c>
      <c r="C11" s="1" t="s">
        <v>34</v>
      </c>
      <c r="D11" s="1" t="s">
        <v>35</v>
      </c>
      <c r="E11" s="1" t="s">
        <v>20</v>
      </c>
      <c r="F11" s="1">
        <v>59</v>
      </c>
      <c r="G11" s="1">
        <v>42</v>
      </c>
      <c r="H11" s="1">
        <v>17</v>
      </c>
      <c r="I11" s="1">
        <v>16</v>
      </c>
      <c r="J11" s="1">
        <v>28</v>
      </c>
      <c r="K11" s="1">
        <v>4</v>
      </c>
      <c r="L11" s="1">
        <v>10</v>
      </c>
      <c r="M11" s="1">
        <v>1</v>
      </c>
      <c r="N11" s="1">
        <v>1</v>
      </c>
      <c r="O11" s="1">
        <v>7</v>
      </c>
      <c r="P11" s="1">
        <f t="shared" si="0"/>
        <v>67</v>
      </c>
    </row>
    <row r="12" spans="1:16" x14ac:dyDescent="0.2">
      <c r="A12" s="1" t="s">
        <v>36</v>
      </c>
      <c r="B12" s="1" t="str">
        <f>INDEX([1]Country_2_3_digits!$A$2:$D$250,MATCH(A12,[1]Country_2_3_digits!$A$2:$A$250,0),2)</f>
        <v>AUS</v>
      </c>
      <c r="C12" s="1" t="s">
        <v>36</v>
      </c>
      <c r="D12" s="1" t="s">
        <v>37</v>
      </c>
      <c r="E12" s="1" t="s">
        <v>20</v>
      </c>
      <c r="F12" s="1">
        <v>390</v>
      </c>
      <c r="G12" s="1">
        <v>73</v>
      </c>
      <c r="H12" s="1">
        <v>317</v>
      </c>
      <c r="I12" s="1">
        <v>12603</v>
      </c>
      <c r="J12" s="1">
        <v>122</v>
      </c>
      <c r="K12" s="1">
        <v>6170</v>
      </c>
      <c r="L12" s="1">
        <v>717</v>
      </c>
      <c r="M12" s="1">
        <v>16</v>
      </c>
      <c r="N12" s="1">
        <v>192</v>
      </c>
      <c r="O12" s="1">
        <v>6679</v>
      </c>
      <c r="P12" s="1">
        <f t="shared" si="0"/>
        <v>26499</v>
      </c>
    </row>
    <row r="13" spans="1:16" x14ac:dyDescent="0.2">
      <c r="A13" s="1" t="s">
        <v>38</v>
      </c>
      <c r="B13" s="1" t="str">
        <f>INDEX([1]Country_2_3_digits!$A$2:$D$250,MATCH(A13,[1]Country_2_3_digits!$A$2:$A$250,0),2)</f>
        <v>AUT</v>
      </c>
      <c r="C13" s="1" t="s">
        <v>38</v>
      </c>
      <c r="D13" s="1" t="s">
        <v>39</v>
      </c>
      <c r="E13" s="1" t="s">
        <v>20</v>
      </c>
      <c r="F13" s="1">
        <v>568</v>
      </c>
      <c r="G13" s="1">
        <v>207</v>
      </c>
      <c r="H13" s="1">
        <v>361</v>
      </c>
      <c r="I13" s="1">
        <v>3853</v>
      </c>
      <c r="J13" s="1">
        <v>88</v>
      </c>
      <c r="K13" s="1">
        <v>1535</v>
      </c>
      <c r="L13" s="1">
        <v>253</v>
      </c>
      <c r="M13" s="1">
        <v>390</v>
      </c>
      <c r="N13" s="1">
        <v>280</v>
      </c>
      <c r="O13" s="1">
        <v>727</v>
      </c>
      <c r="P13" s="1">
        <f t="shared" si="0"/>
        <v>7126</v>
      </c>
    </row>
    <row r="14" spans="1:16" x14ac:dyDescent="0.2">
      <c r="A14" s="1" t="s">
        <v>40</v>
      </c>
      <c r="B14" s="1" t="str">
        <f>INDEX([1]Country_2_3_digits!$A$2:$D$250,MATCH(A14,[1]Country_2_3_digits!$A$2:$A$250,0),2)</f>
        <v>AZE</v>
      </c>
      <c r="C14" s="1" t="s">
        <v>40</v>
      </c>
      <c r="D14" s="1" t="s">
        <v>41</v>
      </c>
      <c r="E14" s="1" t="s">
        <v>20</v>
      </c>
      <c r="F14" s="1">
        <v>32</v>
      </c>
      <c r="G14" s="1">
        <v>22</v>
      </c>
      <c r="H14" s="1">
        <v>10</v>
      </c>
      <c r="I14" s="1">
        <v>283</v>
      </c>
      <c r="J14" s="1">
        <v>34</v>
      </c>
      <c r="K14" s="1">
        <v>109</v>
      </c>
      <c r="L14" s="1">
        <v>9</v>
      </c>
      <c r="N14" s="1">
        <v>1</v>
      </c>
      <c r="O14" s="1">
        <v>121</v>
      </c>
      <c r="P14" s="1">
        <f t="shared" si="0"/>
        <v>557</v>
      </c>
    </row>
    <row r="15" spans="1:16" x14ac:dyDescent="0.2">
      <c r="A15" s="1" t="s">
        <v>42</v>
      </c>
      <c r="B15" s="1" t="s">
        <v>43</v>
      </c>
      <c r="C15" s="1" t="s">
        <v>44</v>
      </c>
      <c r="D15" s="1" t="s">
        <v>45</v>
      </c>
      <c r="E15" s="1" t="s">
        <v>20</v>
      </c>
      <c r="F15" s="1">
        <v>7</v>
      </c>
      <c r="G15" s="1">
        <v>3</v>
      </c>
      <c r="H15" s="1">
        <v>4</v>
      </c>
      <c r="I15" s="1">
        <v>12</v>
      </c>
      <c r="K15" s="1">
        <v>8</v>
      </c>
      <c r="O15" s="1">
        <v>7</v>
      </c>
      <c r="P15" s="1">
        <f t="shared" si="0"/>
        <v>27</v>
      </c>
    </row>
    <row r="16" spans="1:16" x14ac:dyDescent="0.2">
      <c r="A16" s="1" t="s">
        <v>46</v>
      </c>
      <c r="B16" s="1" t="str">
        <f>INDEX([1]Country_2_3_digits!$A$2:$D$250,MATCH(A16,[1]Country_2_3_digits!$A$2:$A$250,0),2)</f>
        <v>BHR</v>
      </c>
      <c r="C16" s="1" t="s">
        <v>46</v>
      </c>
      <c r="D16" s="1" t="s">
        <v>47</v>
      </c>
      <c r="E16" s="1" t="s">
        <v>20</v>
      </c>
      <c r="F16" s="1">
        <v>44</v>
      </c>
      <c r="G16" s="1">
        <v>19</v>
      </c>
      <c r="H16" s="1">
        <v>25</v>
      </c>
      <c r="I16" s="1">
        <v>530</v>
      </c>
      <c r="J16" s="1">
        <v>49</v>
      </c>
      <c r="K16" s="1">
        <v>199</v>
      </c>
      <c r="L16" s="1">
        <v>43</v>
      </c>
      <c r="M16" s="1">
        <v>3</v>
      </c>
      <c r="N16" s="1">
        <v>2</v>
      </c>
      <c r="O16" s="1">
        <v>223</v>
      </c>
      <c r="P16" s="1">
        <f t="shared" si="0"/>
        <v>1049</v>
      </c>
    </row>
    <row r="17" spans="1:16" x14ac:dyDescent="0.2">
      <c r="A17" s="1" t="s">
        <v>48</v>
      </c>
      <c r="B17" s="1" t="str">
        <f>INDEX([1]Country_2_3_digits!$A$2:$D$250,MATCH(A17,[1]Country_2_3_digits!$A$2:$A$250,0),2)</f>
        <v>BGD</v>
      </c>
      <c r="C17" s="1" t="s">
        <v>48</v>
      </c>
      <c r="D17" s="1" t="s">
        <v>49</v>
      </c>
      <c r="E17" s="1" t="s">
        <v>20</v>
      </c>
      <c r="F17" s="1">
        <v>49</v>
      </c>
      <c r="G17" s="1">
        <v>37</v>
      </c>
      <c r="H17" s="1">
        <v>12</v>
      </c>
      <c r="I17" s="1">
        <v>802</v>
      </c>
      <c r="J17" s="1">
        <v>53</v>
      </c>
      <c r="K17" s="1">
        <v>224</v>
      </c>
      <c r="L17" s="1">
        <v>39</v>
      </c>
      <c r="N17" s="1">
        <v>7</v>
      </c>
      <c r="O17" s="1">
        <v>97</v>
      </c>
      <c r="P17" s="1">
        <f t="shared" si="0"/>
        <v>1222</v>
      </c>
    </row>
    <row r="18" spans="1:16" x14ac:dyDescent="0.2">
      <c r="A18" s="1" t="s">
        <v>50</v>
      </c>
      <c r="B18" s="1" t="str">
        <f>INDEX([1]Country_2_3_digits!$A$2:$D$250,MATCH(A18,[1]Country_2_3_digits!$A$2:$A$250,0),2)</f>
        <v>BRB</v>
      </c>
      <c r="C18" s="1" t="s">
        <v>50</v>
      </c>
      <c r="D18" s="1" t="s">
        <v>51</v>
      </c>
      <c r="E18" s="1" t="s">
        <v>20</v>
      </c>
      <c r="F18" s="1">
        <v>26</v>
      </c>
      <c r="G18" s="1">
        <v>17</v>
      </c>
      <c r="H18" s="1">
        <v>9</v>
      </c>
      <c r="I18" s="1">
        <v>11</v>
      </c>
      <c r="K18" s="1">
        <v>5</v>
      </c>
      <c r="N18" s="1">
        <v>1</v>
      </c>
      <c r="P18" s="1">
        <f t="shared" si="0"/>
        <v>17</v>
      </c>
    </row>
    <row r="19" spans="1:16" x14ac:dyDescent="0.2">
      <c r="A19" s="1" t="s">
        <v>52</v>
      </c>
      <c r="B19" s="1" t="str">
        <f>INDEX([1]Country_2_3_digits!$A$2:$D$250,MATCH(A19,[1]Country_2_3_digits!$A$2:$A$250,0),2)</f>
        <v>BLR</v>
      </c>
      <c r="C19" s="1" t="s">
        <v>52</v>
      </c>
      <c r="D19" s="1" t="s">
        <v>53</v>
      </c>
      <c r="E19" s="1" t="s">
        <v>20</v>
      </c>
      <c r="F19" s="1">
        <v>178</v>
      </c>
      <c r="G19" s="1">
        <v>159</v>
      </c>
      <c r="H19" s="1">
        <v>19</v>
      </c>
      <c r="I19" s="1">
        <v>7173</v>
      </c>
      <c r="J19" s="1">
        <v>45</v>
      </c>
      <c r="K19" s="1">
        <v>485</v>
      </c>
      <c r="L19" s="1">
        <v>46</v>
      </c>
      <c r="M19" s="1">
        <v>12</v>
      </c>
      <c r="N19" s="1">
        <v>26</v>
      </c>
      <c r="O19" s="1">
        <v>2442</v>
      </c>
      <c r="P19" s="1">
        <f t="shared" si="0"/>
        <v>10229</v>
      </c>
    </row>
    <row r="20" spans="1:16" x14ac:dyDescent="0.2">
      <c r="A20" s="1" t="s">
        <v>54</v>
      </c>
      <c r="B20" s="1" t="str">
        <f>INDEX([1]Country_2_3_digits!$A$2:$D$250,MATCH(A20,[1]Country_2_3_digits!$A$2:$A$250,0),2)</f>
        <v>BEL</v>
      </c>
      <c r="C20" s="1" t="s">
        <v>54</v>
      </c>
      <c r="D20" s="1" t="s">
        <v>55</v>
      </c>
      <c r="E20" s="1" t="s">
        <v>20</v>
      </c>
      <c r="F20" s="1">
        <v>561</v>
      </c>
      <c r="G20" s="1">
        <v>151</v>
      </c>
      <c r="H20" s="1">
        <v>410</v>
      </c>
      <c r="I20" s="1">
        <v>3120</v>
      </c>
      <c r="J20" s="1">
        <v>77</v>
      </c>
      <c r="K20" s="1">
        <v>1230</v>
      </c>
      <c r="L20" s="1">
        <v>228</v>
      </c>
      <c r="M20" s="1">
        <v>122</v>
      </c>
      <c r="N20" s="1">
        <v>198</v>
      </c>
      <c r="O20" s="1">
        <v>412</v>
      </c>
      <c r="P20" s="1">
        <f t="shared" si="0"/>
        <v>5387</v>
      </c>
    </row>
    <row r="21" spans="1:16" x14ac:dyDescent="0.2">
      <c r="A21" s="1" t="s">
        <v>56</v>
      </c>
      <c r="B21" s="1" t="str">
        <f>INDEX([1]Country_2_3_digits!$A$2:$D$250,MATCH(A21,[1]Country_2_3_digits!$A$2:$A$250,0),2)</f>
        <v>BLZ</v>
      </c>
      <c r="C21" s="1" t="s">
        <v>56</v>
      </c>
      <c r="D21" s="1" t="s">
        <v>57</v>
      </c>
      <c r="E21" s="1" t="s">
        <v>31</v>
      </c>
      <c r="F21" s="1">
        <v>0</v>
      </c>
      <c r="G21" s="1">
        <v>0</v>
      </c>
      <c r="H21" s="1">
        <v>0</v>
      </c>
      <c r="I21" s="1">
        <v>4</v>
      </c>
      <c r="K21" s="1">
        <v>1</v>
      </c>
      <c r="L21" s="1">
        <v>1</v>
      </c>
      <c r="O21" s="1">
        <v>1</v>
      </c>
      <c r="P21" s="1">
        <f t="shared" si="0"/>
        <v>7</v>
      </c>
    </row>
    <row r="22" spans="1:16" x14ac:dyDescent="0.2">
      <c r="A22" s="1" t="s">
        <v>58</v>
      </c>
      <c r="B22" s="1" t="str">
        <f>INDEX([1]Country_2_3_digits!$A$2:$D$250,MATCH(A22,[1]Country_2_3_digits!$A$2:$A$250,0),2)</f>
        <v>BEN</v>
      </c>
      <c r="C22" s="1" t="s">
        <v>58</v>
      </c>
      <c r="D22" s="1" t="s">
        <v>59</v>
      </c>
      <c r="E22" s="1" t="s">
        <v>20</v>
      </c>
      <c r="F22" s="1">
        <v>6</v>
      </c>
      <c r="G22" s="1">
        <v>4</v>
      </c>
      <c r="H22" s="1">
        <v>2</v>
      </c>
      <c r="I22" s="1">
        <v>37</v>
      </c>
      <c r="K22" s="1">
        <v>9</v>
      </c>
      <c r="O22" s="1">
        <v>6</v>
      </c>
      <c r="P22" s="1">
        <f t="shared" si="0"/>
        <v>52</v>
      </c>
    </row>
    <row r="23" spans="1:16" x14ac:dyDescent="0.2">
      <c r="A23" s="1" t="s">
        <v>60</v>
      </c>
      <c r="B23" s="1" t="str">
        <f>INDEX([1]Country_2_3_digits!$A$2:$D$250,MATCH(A23,[1]Country_2_3_digits!$A$2:$A$250,0),2)</f>
        <v>BMU</v>
      </c>
      <c r="I23" s="1">
        <v>5</v>
      </c>
      <c r="K23" s="1">
        <v>1</v>
      </c>
      <c r="O23" s="1">
        <v>2</v>
      </c>
      <c r="P23" s="1">
        <f t="shared" si="0"/>
        <v>8</v>
      </c>
    </row>
    <row r="24" spans="1:16" x14ac:dyDescent="0.2">
      <c r="A24" s="1" t="s">
        <v>61</v>
      </c>
      <c r="B24" s="1" t="str">
        <f>INDEX([1]Country_2_3_digits!$A$2:$D$250,MATCH(A24,[1]Country_2_3_digits!$A$2:$A$250,0),2)</f>
        <v>BTN</v>
      </c>
      <c r="C24" s="1" t="s">
        <v>61</v>
      </c>
      <c r="D24" s="1" t="s">
        <v>62</v>
      </c>
      <c r="E24" s="1" t="s">
        <v>23</v>
      </c>
      <c r="F24" s="1">
        <v>21</v>
      </c>
      <c r="G24" s="1">
        <v>21</v>
      </c>
      <c r="H24" s="1">
        <v>0</v>
      </c>
      <c r="I24" s="1">
        <v>22</v>
      </c>
      <c r="J24" s="1">
        <v>9</v>
      </c>
      <c r="K24" s="1">
        <v>10</v>
      </c>
      <c r="L24" s="1">
        <v>5</v>
      </c>
      <c r="O24" s="1">
        <v>12</v>
      </c>
      <c r="P24" s="1">
        <f t="shared" si="0"/>
        <v>58</v>
      </c>
    </row>
    <row r="25" spans="1:16" x14ac:dyDescent="0.2">
      <c r="A25" s="1" t="s">
        <v>63</v>
      </c>
      <c r="B25" s="1" t="str">
        <f>INDEX([1]Country_2_3_digits!$A$2:$D$250,MATCH(A25,[1]Country_2_3_digits!$A$2:$A$250,0),2)</f>
        <v>BOL</v>
      </c>
      <c r="C25" s="1" t="s">
        <v>64</v>
      </c>
      <c r="D25" s="1" t="s">
        <v>65</v>
      </c>
      <c r="E25" s="1" t="s">
        <v>20</v>
      </c>
      <c r="F25" s="1">
        <v>35</v>
      </c>
      <c r="G25" s="1">
        <v>21</v>
      </c>
      <c r="H25" s="1">
        <v>14</v>
      </c>
      <c r="I25" s="1">
        <v>200</v>
      </c>
      <c r="J25" s="1">
        <v>37</v>
      </c>
      <c r="K25" s="1">
        <v>41</v>
      </c>
      <c r="L25" s="1">
        <v>6</v>
      </c>
      <c r="M25" s="1">
        <v>1</v>
      </c>
      <c r="N25" s="1">
        <v>2</v>
      </c>
      <c r="O25" s="1">
        <v>49</v>
      </c>
      <c r="P25" s="1">
        <f t="shared" si="0"/>
        <v>336</v>
      </c>
    </row>
    <row r="26" spans="1:16" x14ac:dyDescent="0.2">
      <c r="A26" s="1" t="s">
        <v>66</v>
      </c>
      <c r="B26" s="1" t="str">
        <f>INDEX([1]Country_2_3_digits!$A$2:$D$250,MATCH(A26,[1]Country_2_3_digits!$A$2:$A$250,0),2)</f>
        <v>BIH</v>
      </c>
      <c r="C26" s="1" t="s">
        <v>66</v>
      </c>
      <c r="D26" s="1" t="s">
        <v>67</v>
      </c>
      <c r="E26" s="1" t="s">
        <v>20</v>
      </c>
      <c r="F26" s="1">
        <v>100</v>
      </c>
      <c r="G26" s="1">
        <v>96</v>
      </c>
      <c r="H26" s="1">
        <v>4</v>
      </c>
      <c r="I26" s="1">
        <v>959</v>
      </c>
      <c r="J26" s="1">
        <v>11</v>
      </c>
      <c r="K26" s="1">
        <v>256</v>
      </c>
      <c r="L26" s="1">
        <v>58</v>
      </c>
      <c r="M26" s="1">
        <v>23</v>
      </c>
      <c r="N26" s="1">
        <v>5</v>
      </c>
      <c r="O26" s="1">
        <v>110</v>
      </c>
      <c r="P26" s="1">
        <f t="shared" si="0"/>
        <v>1422</v>
      </c>
    </row>
    <row r="27" spans="1:16" x14ac:dyDescent="0.2">
      <c r="A27" s="1" t="s">
        <v>68</v>
      </c>
      <c r="B27" s="1" t="str">
        <f>INDEX([1]Country_2_3_digits!$A$2:$D$250,MATCH(A27,[1]Country_2_3_digits!$A$2:$A$250,0),2)</f>
        <v>BWA</v>
      </c>
      <c r="C27" s="1" t="s">
        <v>68</v>
      </c>
      <c r="D27" s="1" t="s">
        <v>69</v>
      </c>
      <c r="E27" s="1" t="s">
        <v>20</v>
      </c>
      <c r="F27" s="1">
        <v>38</v>
      </c>
      <c r="G27" s="1">
        <v>30</v>
      </c>
      <c r="H27" s="1">
        <v>8</v>
      </c>
      <c r="I27" s="1">
        <v>15</v>
      </c>
      <c r="J27" s="1">
        <v>3</v>
      </c>
      <c r="K27" s="1">
        <v>10</v>
      </c>
      <c r="L27" s="1">
        <v>1</v>
      </c>
      <c r="N27" s="1">
        <v>1</v>
      </c>
      <c r="O27" s="1">
        <v>83</v>
      </c>
      <c r="P27" s="1">
        <f t="shared" si="0"/>
        <v>113</v>
      </c>
    </row>
    <row r="28" spans="1:16" x14ac:dyDescent="0.2">
      <c r="A28" s="1" t="s">
        <v>70</v>
      </c>
      <c r="B28" s="1" t="str">
        <f>INDEX([1]Country_2_3_digits!$A$2:$D$250,MATCH(A28,[1]Country_2_3_digits!$A$2:$A$250,0),2)</f>
        <v>BRA</v>
      </c>
      <c r="C28" s="1" t="s">
        <v>70</v>
      </c>
      <c r="D28" s="1" t="s">
        <v>71</v>
      </c>
      <c r="E28" s="1" t="s">
        <v>20</v>
      </c>
      <c r="F28" s="1">
        <v>331</v>
      </c>
      <c r="G28" s="1">
        <v>72</v>
      </c>
      <c r="H28" s="1">
        <v>259</v>
      </c>
      <c r="I28" s="1">
        <v>18705</v>
      </c>
      <c r="J28" s="1">
        <v>101</v>
      </c>
      <c r="K28" s="1">
        <v>3422</v>
      </c>
      <c r="L28" s="1">
        <v>279</v>
      </c>
      <c r="M28" s="1">
        <v>86</v>
      </c>
      <c r="N28" s="1">
        <v>129</v>
      </c>
      <c r="O28" s="1">
        <v>1399</v>
      </c>
      <c r="P28" s="1">
        <f t="shared" si="0"/>
        <v>24121</v>
      </c>
    </row>
    <row r="29" spans="1:16" x14ac:dyDescent="0.2">
      <c r="A29" s="1" t="s">
        <v>72</v>
      </c>
      <c r="B29" s="1" t="str">
        <f>INDEX([1]Country_2_3_digits!$A$2:$D$250,MATCH(A29,[1]Country_2_3_digits!$A$2:$A$250,0),2)</f>
        <v>BRN</v>
      </c>
      <c r="C29" s="1" t="s">
        <v>72</v>
      </c>
      <c r="D29" s="1" t="s">
        <v>73</v>
      </c>
      <c r="E29" s="1" t="s">
        <v>23</v>
      </c>
      <c r="F29" s="1">
        <v>5</v>
      </c>
      <c r="G29" s="1">
        <v>3</v>
      </c>
      <c r="H29" s="1">
        <v>2</v>
      </c>
      <c r="I29" s="1">
        <v>86</v>
      </c>
      <c r="J29" s="1">
        <v>6</v>
      </c>
      <c r="K29" s="1">
        <v>20</v>
      </c>
      <c r="O29" s="1">
        <v>18</v>
      </c>
      <c r="P29" s="1">
        <f t="shared" si="0"/>
        <v>130</v>
      </c>
    </row>
    <row r="30" spans="1:16" x14ac:dyDescent="0.2">
      <c r="A30" s="1" t="s">
        <v>74</v>
      </c>
      <c r="B30" s="1" t="str">
        <f>INDEX([1]Country_2_3_digits!$A$2:$D$250,MATCH(A30,[1]Country_2_3_digits!$A$2:$A$250,0),2)</f>
        <v>BGR</v>
      </c>
      <c r="C30" s="1" t="s">
        <v>74</v>
      </c>
      <c r="D30" s="1" t="s">
        <v>75</v>
      </c>
      <c r="E30" s="1" t="s">
        <v>20</v>
      </c>
      <c r="F30" s="1">
        <v>348</v>
      </c>
      <c r="G30" s="1">
        <v>309</v>
      </c>
      <c r="H30" s="1">
        <v>39</v>
      </c>
      <c r="I30" s="1">
        <v>6765</v>
      </c>
      <c r="J30" s="1">
        <v>333</v>
      </c>
      <c r="K30" s="1">
        <v>2505</v>
      </c>
      <c r="L30" s="1">
        <v>515</v>
      </c>
      <c r="M30" s="1">
        <v>225</v>
      </c>
      <c r="N30" s="1">
        <v>28</v>
      </c>
      <c r="O30" s="1">
        <v>1912</v>
      </c>
      <c r="P30" s="1">
        <f t="shared" si="0"/>
        <v>12283</v>
      </c>
    </row>
    <row r="31" spans="1:16" x14ac:dyDescent="0.2">
      <c r="A31" s="1" t="s">
        <v>76</v>
      </c>
      <c r="B31" s="1" t="str">
        <f>INDEX([1]Country_2_3_digits!$A$2:$D$250,MATCH(A31,[1]Country_2_3_digits!$A$2:$A$250,0),2)</f>
        <v>BFA</v>
      </c>
      <c r="C31" s="1" t="s">
        <v>76</v>
      </c>
      <c r="D31" s="1" t="s">
        <v>77</v>
      </c>
      <c r="E31" s="1" t="s">
        <v>20</v>
      </c>
      <c r="F31" s="1">
        <v>7</v>
      </c>
      <c r="G31" s="1">
        <v>4</v>
      </c>
      <c r="H31" s="1">
        <v>3</v>
      </c>
      <c r="I31" s="1">
        <v>25</v>
      </c>
      <c r="J31" s="1">
        <v>1</v>
      </c>
      <c r="K31" s="1">
        <v>6</v>
      </c>
      <c r="O31" s="1">
        <v>1</v>
      </c>
      <c r="P31" s="1">
        <f t="shared" si="0"/>
        <v>33</v>
      </c>
    </row>
    <row r="32" spans="1:16" x14ac:dyDescent="0.2">
      <c r="A32" s="1" t="s">
        <v>78</v>
      </c>
      <c r="B32" s="1" t="str">
        <f>INDEX([1]Country_2_3_digits!$A$2:$D$250,MATCH(A32,[1]Country_2_3_digits!$A$2:$A$250,0),2)</f>
        <v>BDI</v>
      </c>
      <c r="C32" s="1" t="s">
        <v>78</v>
      </c>
      <c r="D32" s="1" t="s">
        <v>79</v>
      </c>
      <c r="E32" s="1" t="s">
        <v>20</v>
      </c>
      <c r="F32" s="1">
        <v>27</v>
      </c>
      <c r="G32" s="1">
        <v>24</v>
      </c>
      <c r="H32" s="1">
        <v>3</v>
      </c>
      <c r="I32" s="1">
        <v>13</v>
      </c>
      <c r="J32" s="1">
        <v>2</v>
      </c>
      <c r="K32" s="1">
        <v>5</v>
      </c>
      <c r="O32" s="1">
        <v>4</v>
      </c>
      <c r="P32" s="1">
        <f t="shared" si="0"/>
        <v>24</v>
      </c>
    </row>
    <row r="33" spans="1:16" x14ac:dyDescent="0.2">
      <c r="A33" s="1" t="s">
        <v>80</v>
      </c>
      <c r="B33" s="1" t="str">
        <f>INDEX([1]Country_2_3_digits!$A$2:$D$250,MATCH(A33,[1]Country_2_3_digits!$A$2:$A$250,0),2)</f>
        <v>CIV</v>
      </c>
      <c r="C33" s="1" t="s">
        <v>80</v>
      </c>
      <c r="D33" s="1" t="s">
        <v>81</v>
      </c>
      <c r="E33" s="1" t="s">
        <v>20</v>
      </c>
      <c r="F33" s="1">
        <v>69</v>
      </c>
      <c r="G33" s="1">
        <v>38</v>
      </c>
      <c r="H33" s="1">
        <v>31</v>
      </c>
      <c r="I33" s="1">
        <v>268</v>
      </c>
      <c r="J33" s="1">
        <v>3</v>
      </c>
      <c r="K33" s="1">
        <v>52</v>
      </c>
      <c r="L33" s="1">
        <v>2</v>
      </c>
      <c r="M33" s="1">
        <v>1</v>
      </c>
      <c r="O33" s="1">
        <v>32</v>
      </c>
      <c r="P33" s="1">
        <f t="shared" si="0"/>
        <v>358</v>
      </c>
    </row>
    <row r="34" spans="1:16" x14ac:dyDescent="0.2">
      <c r="A34" s="1" t="s">
        <v>82</v>
      </c>
      <c r="B34" s="1" t="str">
        <f>INDEX([1]Country_2_3_digits!$A$2:$D$250,MATCH(A34,[1]Country_2_3_digits!$A$2:$A$250,0),2)</f>
        <v>CPV</v>
      </c>
      <c r="I34" s="1">
        <v>20</v>
      </c>
      <c r="J34" s="1">
        <v>3</v>
      </c>
      <c r="K34" s="1">
        <v>2</v>
      </c>
      <c r="L34" s="1">
        <v>1</v>
      </c>
      <c r="O34" s="1">
        <v>2</v>
      </c>
      <c r="P34" s="1">
        <f t="shared" si="0"/>
        <v>28</v>
      </c>
    </row>
    <row r="35" spans="1:16" x14ac:dyDescent="0.2">
      <c r="A35" s="1" t="s">
        <v>83</v>
      </c>
      <c r="B35" s="1" t="str">
        <f>INDEX([1]Country_2_3_digits!$A$2:$D$250,MATCH(A35,[1]Country_2_3_digits!$A$2:$A$250,0),2)</f>
        <v>KHM</v>
      </c>
      <c r="C35" s="1" t="s">
        <v>83</v>
      </c>
      <c r="D35" s="1" t="s">
        <v>84</v>
      </c>
      <c r="E35" s="1" t="s">
        <v>23</v>
      </c>
      <c r="F35" s="1">
        <v>17</v>
      </c>
      <c r="G35" s="1">
        <v>17</v>
      </c>
      <c r="H35" s="1">
        <v>0</v>
      </c>
      <c r="I35" s="1">
        <v>240</v>
      </c>
      <c r="J35" s="1">
        <v>15</v>
      </c>
      <c r="K35" s="1">
        <v>56</v>
      </c>
      <c r="L35" s="1">
        <v>5</v>
      </c>
      <c r="N35" s="1">
        <v>7</v>
      </c>
      <c r="O35" s="1">
        <v>35</v>
      </c>
      <c r="P35" s="1">
        <f t="shared" ref="P35:P66" si="1">SUM(I35:O35)</f>
        <v>358</v>
      </c>
    </row>
    <row r="36" spans="1:16" x14ac:dyDescent="0.2">
      <c r="A36" s="1" t="s">
        <v>85</v>
      </c>
      <c r="B36" s="1" t="str">
        <f>INDEX([1]Country_2_3_digits!$A$2:$D$250,MATCH(A36,[1]Country_2_3_digits!$A$2:$A$250,0),2)</f>
        <v>CMR</v>
      </c>
      <c r="C36" s="1" t="s">
        <v>85</v>
      </c>
      <c r="D36" s="1" t="s">
        <v>86</v>
      </c>
      <c r="E36" s="1" t="s">
        <v>20</v>
      </c>
      <c r="F36" s="1">
        <v>42</v>
      </c>
      <c r="G36" s="1">
        <v>37</v>
      </c>
      <c r="H36" s="1">
        <v>5</v>
      </c>
      <c r="I36" s="1">
        <v>193</v>
      </c>
      <c r="J36" s="1">
        <v>3</v>
      </c>
      <c r="K36" s="1">
        <v>49</v>
      </c>
      <c r="O36" s="1">
        <v>30</v>
      </c>
      <c r="P36" s="1">
        <f t="shared" si="1"/>
        <v>275</v>
      </c>
    </row>
    <row r="37" spans="1:16" x14ac:dyDescent="0.2">
      <c r="A37" s="1" t="s">
        <v>87</v>
      </c>
      <c r="B37" s="1" t="str">
        <f>INDEX([1]Country_2_3_digits!$A$2:$D$250,MATCH(A37,[1]Country_2_3_digits!$A$2:$A$250,0),2)</f>
        <v>CAN</v>
      </c>
      <c r="C37" s="1" t="s">
        <v>87</v>
      </c>
      <c r="D37" s="1" t="s">
        <v>88</v>
      </c>
      <c r="E37" s="1" t="s">
        <v>20</v>
      </c>
      <c r="F37" s="1">
        <v>331</v>
      </c>
      <c r="G37" s="1">
        <v>19</v>
      </c>
      <c r="H37" s="1">
        <v>312</v>
      </c>
      <c r="I37" s="1">
        <v>5645</v>
      </c>
      <c r="J37" s="1">
        <v>32</v>
      </c>
      <c r="K37" s="1">
        <v>845</v>
      </c>
      <c r="L37" s="1">
        <v>261</v>
      </c>
      <c r="M37" s="1">
        <v>26</v>
      </c>
      <c r="N37" s="1">
        <v>182</v>
      </c>
      <c r="O37" s="1">
        <v>343</v>
      </c>
      <c r="P37" s="1">
        <f t="shared" si="1"/>
        <v>7334</v>
      </c>
    </row>
    <row r="38" spans="1:16" x14ac:dyDescent="0.2">
      <c r="A38" s="1" t="s">
        <v>89</v>
      </c>
      <c r="B38" s="1" t="s">
        <v>90</v>
      </c>
      <c r="I38" s="1">
        <v>1</v>
      </c>
      <c r="K38" s="1">
        <v>1</v>
      </c>
      <c r="L38" s="1">
        <v>1</v>
      </c>
      <c r="P38" s="1">
        <f t="shared" si="1"/>
        <v>3</v>
      </c>
    </row>
    <row r="39" spans="1:16" x14ac:dyDescent="0.2">
      <c r="A39" s="1" t="s">
        <v>91</v>
      </c>
      <c r="B39" s="1" t="s">
        <v>92</v>
      </c>
      <c r="I39" s="1">
        <v>1</v>
      </c>
      <c r="K39" s="1">
        <v>1</v>
      </c>
      <c r="O39" s="1">
        <v>1</v>
      </c>
      <c r="P39" s="1">
        <f t="shared" si="1"/>
        <v>3</v>
      </c>
    </row>
    <row r="40" spans="1:16" x14ac:dyDescent="0.2">
      <c r="A40" s="1" t="s">
        <v>93</v>
      </c>
      <c r="B40" s="1" t="str">
        <f>INDEX([1]Country_2_3_digits!$A$2:$D$250,MATCH(A40,[1]Country_2_3_digits!$A$2:$A$250,0),2)</f>
        <v>TCD</v>
      </c>
      <c r="C40" s="1" t="s">
        <v>93</v>
      </c>
      <c r="D40" s="1" t="s">
        <v>94</v>
      </c>
      <c r="E40" s="1" t="s">
        <v>23</v>
      </c>
      <c r="F40" s="1">
        <v>7</v>
      </c>
      <c r="G40" s="1">
        <v>7</v>
      </c>
      <c r="H40" s="1">
        <v>0</v>
      </c>
      <c r="I40" s="1">
        <v>4</v>
      </c>
      <c r="J40" s="1">
        <v>2</v>
      </c>
      <c r="O40" s="1">
        <v>1</v>
      </c>
      <c r="P40" s="1">
        <f t="shared" si="1"/>
        <v>7</v>
      </c>
    </row>
    <row r="41" spans="1:16" x14ac:dyDescent="0.2">
      <c r="A41" s="1" t="s">
        <v>95</v>
      </c>
      <c r="B41" s="1" t="str">
        <f>INDEX([1]Country_2_3_digits!$A$2:$D$250,MATCH(A41,[1]Country_2_3_digits!$A$2:$A$250,0),2)</f>
        <v>CHL</v>
      </c>
      <c r="C41" s="1" t="s">
        <v>95</v>
      </c>
      <c r="D41" s="1" t="s">
        <v>96</v>
      </c>
      <c r="E41" s="1" t="s">
        <v>20</v>
      </c>
      <c r="F41" s="1">
        <v>159</v>
      </c>
      <c r="G41" s="1">
        <v>98</v>
      </c>
      <c r="H41" s="1">
        <v>61</v>
      </c>
      <c r="I41" s="1">
        <v>2599</v>
      </c>
      <c r="J41" s="1">
        <v>39</v>
      </c>
      <c r="K41" s="1">
        <v>892</v>
      </c>
      <c r="L41" s="1">
        <v>85</v>
      </c>
      <c r="M41" s="1">
        <v>167</v>
      </c>
      <c r="N41" s="1">
        <v>14</v>
      </c>
      <c r="O41" s="1">
        <v>759</v>
      </c>
      <c r="P41" s="1">
        <f t="shared" si="1"/>
        <v>4555</v>
      </c>
    </row>
    <row r="42" spans="1:16" x14ac:dyDescent="0.2">
      <c r="A42" s="1" t="s">
        <v>97</v>
      </c>
      <c r="B42" s="1" t="str">
        <f>INDEX([1]Country_2_3_digits!$A$2:$D$250,MATCH(A42,[1]Country_2_3_digits!$A$2:$A$250,0),2)</f>
        <v>CHN</v>
      </c>
      <c r="C42" s="1" t="s">
        <v>97</v>
      </c>
      <c r="D42" s="1" t="s">
        <v>98</v>
      </c>
      <c r="E42" s="1" t="s">
        <v>20</v>
      </c>
      <c r="F42" s="1">
        <v>756</v>
      </c>
      <c r="G42" s="1">
        <v>6</v>
      </c>
      <c r="H42" s="1">
        <v>750</v>
      </c>
      <c r="I42" s="1">
        <v>551855</v>
      </c>
      <c r="J42" s="1">
        <v>18970</v>
      </c>
      <c r="K42" s="1">
        <v>295501</v>
      </c>
      <c r="L42" s="1">
        <v>26301</v>
      </c>
      <c r="M42" s="1">
        <v>7592</v>
      </c>
      <c r="N42" s="1">
        <v>5138</v>
      </c>
      <c r="O42" s="1">
        <v>266898</v>
      </c>
      <c r="P42" s="1">
        <f t="shared" si="1"/>
        <v>1172255</v>
      </c>
    </row>
    <row r="43" spans="1:16" x14ac:dyDescent="0.2">
      <c r="A43" s="1" t="s">
        <v>99</v>
      </c>
      <c r="B43" s="1" t="str">
        <f>INDEX([1]Country_2_3_digits!$A$2:$D$250,MATCH(A43,[1]Country_2_3_digits!$A$2:$A$250,0),2)</f>
        <v>COL</v>
      </c>
      <c r="C43" s="1" t="s">
        <v>99</v>
      </c>
      <c r="D43" s="1" t="s">
        <v>100</v>
      </c>
      <c r="E43" s="1" t="s">
        <v>20</v>
      </c>
      <c r="F43" s="1">
        <v>187</v>
      </c>
      <c r="G43" s="1">
        <v>122</v>
      </c>
      <c r="H43" s="1">
        <v>65</v>
      </c>
      <c r="I43" s="1">
        <v>9995</v>
      </c>
      <c r="J43" s="1">
        <v>118</v>
      </c>
      <c r="K43" s="1">
        <v>3219</v>
      </c>
      <c r="L43" s="1">
        <v>338</v>
      </c>
      <c r="M43" s="1">
        <v>29</v>
      </c>
      <c r="N43" s="1">
        <v>60</v>
      </c>
      <c r="O43" s="1">
        <v>3733</v>
      </c>
      <c r="P43" s="1">
        <f t="shared" si="1"/>
        <v>17492</v>
      </c>
    </row>
    <row r="44" spans="1:16" x14ac:dyDescent="0.2">
      <c r="A44" s="1" t="s">
        <v>101</v>
      </c>
      <c r="B44" s="1" t="s">
        <v>102</v>
      </c>
      <c r="I44" s="1">
        <v>20</v>
      </c>
      <c r="J44" s="1">
        <v>2</v>
      </c>
      <c r="K44" s="1">
        <v>12</v>
      </c>
      <c r="O44" s="1">
        <v>10</v>
      </c>
      <c r="P44" s="1">
        <f t="shared" si="1"/>
        <v>44</v>
      </c>
    </row>
    <row r="45" spans="1:16" x14ac:dyDescent="0.2">
      <c r="A45" s="1" t="s">
        <v>103</v>
      </c>
      <c r="B45" s="1" t="s">
        <v>104</v>
      </c>
      <c r="C45" s="1" t="s">
        <v>105</v>
      </c>
      <c r="D45" s="1" t="s">
        <v>106</v>
      </c>
      <c r="E45" s="1" t="s">
        <v>20</v>
      </c>
      <c r="F45" s="1">
        <v>66</v>
      </c>
      <c r="G45" s="1">
        <v>15</v>
      </c>
      <c r="H45" s="1">
        <v>51</v>
      </c>
      <c r="I45" s="1">
        <v>28</v>
      </c>
      <c r="J45" s="1">
        <v>9</v>
      </c>
      <c r="K45" s="1">
        <v>7</v>
      </c>
      <c r="L45" s="1">
        <v>3</v>
      </c>
      <c r="O45" s="1">
        <v>5</v>
      </c>
      <c r="P45" s="1">
        <f t="shared" si="1"/>
        <v>52</v>
      </c>
    </row>
    <row r="46" spans="1:16" x14ac:dyDescent="0.2">
      <c r="A46" s="1" t="s">
        <v>107</v>
      </c>
      <c r="B46" s="1" t="str">
        <f>INDEX([1]Country_2_3_digits!$A$2:$D$250,MATCH(A46,[1]Country_2_3_digits!$A$2:$A$250,0),2)</f>
        <v>CRI</v>
      </c>
      <c r="C46" s="1" t="s">
        <v>107</v>
      </c>
      <c r="D46" s="1" t="s">
        <v>108</v>
      </c>
      <c r="E46" s="1" t="s">
        <v>20</v>
      </c>
      <c r="F46" s="1">
        <v>63</v>
      </c>
      <c r="G46" s="1">
        <v>18</v>
      </c>
      <c r="H46" s="1">
        <v>45</v>
      </c>
      <c r="I46" s="1">
        <v>385</v>
      </c>
      <c r="J46" s="1">
        <v>6</v>
      </c>
      <c r="K46" s="1">
        <v>135</v>
      </c>
      <c r="L46" s="1">
        <v>8</v>
      </c>
      <c r="M46" s="1">
        <v>91</v>
      </c>
      <c r="N46" s="1">
        <v>24</v>
      </c>
      <c r="O46" s="1">
        <v>54</v>
      </c>
      <c r="P46" s="1">
        <f t="shared" si="1"/>
        <v>703</v>
      </c>
    </row>
    <row r="47" spans="1:16" x14ac:dyDescent="0.2">
      <c r="A47" s="1" t="s">
        <v>109</v>
      </c>
      <c r="B47" s="1" t="str">
        <f>INDEX([1]Country_2_3_digits!$A$2:$D$250,MATCH(A47,[1]Country_2_3_digits!$A$2:$A$250,0),2)</f>
        <v>HRV</v>
      </c>
      <c r="C47" s="1" t="s">
        <v>109</v>
      </c>
      <c r="D47" s="1" t="s">
        <v>110</v>
      </c>
      <c r="E47" s="1" t="s">
        <v>20</v>
      </c>
      <c r="F47" s="1">
        <v>204</v>
      </c>
      <c r="G47" s="1">
        <v>193</v>
      </c>
      <c r="H47" s="1">
        <v>11</v>
      </c>
      <c r="I47" s="1">
        <v>2879</v>
      </c>
      <c r="J47" s="1">
        <v>38</v>
      </c>
      <c r="K47" s="1">
        <v>1377</v>
      </c>
      <c r="L47" s="1">
        <v>300</v>
      </c>
      <c r="M47" s="1">
        <v>310</v>
      </c>
      <c r="N47" s="1">
        <v>61</v>
      </c>
      <c r="O47" s="1">
        <v>502</v>
      </c>
      <c r="P47" s="1">
        <f t="shared" si="1"/>
        <v>5467</v>
      </c>
    </row>
    <row r="48" spans="1:16" x14ac:dyDescent="0.2">
      <c r="A48" s="1" t="s">
        <v>111</v>
      </c>
      <c r="B48" s="1" t="str">
        <f>INDEX([1]Country_2_3_digits!$A$2:$D$250,MATCH(A48,[1]Country_2_3_digits!$A$2:$A$250,0),2)</f>
        <v>CUB</v>
      </c>
      <c r="C48" s="1" t="s">
        <v>111</v>
      </c>
      <c r="D48" s="1" t="s">
        <v>112</v>
      </c>
      <c r="E48" s="1" t="s">
        <v>20</v>
      </c>
      <c r="F48" s="1">
        <v>186</v>
      </c>
      <c r="G48" s="1">
        <v>171</v>
      </c>
      <c r="H48" s="1">
        <v>15</v>
      </c>
      <c r="I48" s="1">
        <v>415</v>
      </c>
      <c r="J48" s="1">
        <v>44</v>
      </c>
      <c r="K48" s="1">
        <v>127</v>
      </c>
      <c r="M48" s="1">
        <v>14</v>
      </c>
      <c r="N48" s="1">
        <v>3</v>
      </c>
      <c r="O48" s="1">
        <v>121</v>
      </c>
      <c r="P48" s="1">
        <f t="shared" si="1"/>
        <v>724</v>
      </c>
    </row>
    <row r="49" spans="1:16" x14ac:dyDescent="0.2">
      <c r="A49" s="1" t="s">
        <v>113</v>
      </c>
      <c r="B49" s="1" t="str">
        <f>INDEX([1]Country_2_3_digits!$A$2:$D$250,MATCH(A49,[1]Country_2_3_digits!$A$2:$A$250,0),2)</f>
        <v>CYP</v>
      </c>
      <c r="C49" s="1" t="s">
        <v>113</v>
      </c>
      <c r="D49" s="1" t="s">
        <v>114</v>
      </c>
      <c r="E49" s="1" t="s">
        <v>20</v>
      </c>
      <c r="F49" s="1">
        <v>127</v>
      </c>
      <c r="G49" s="1">
        <v>93</v>
      </c>
      <c r="H49" s="1">
        <v>34</v>
      </c>
      <c r="I49" s="1">
        <v>869</v>
      </c>
      <c r="J49" s="1">
        <v>189</v>
      </c>
      <c r="K49" s="1">
        <v>276</v>
      </c>
      <c r="L49" s="1">
        <v>61</v>
      </c>
      <c r="M49" s="1">
        <v>8</v>
      </c>
      <c r="N49" s="1">
        <v>8</v>
      </c>
      <c r="O49" s="1">
        <v>238</v>
      </c>
      <c r="P49" s="1">
        <f t="shared" si="1"/>
        <v>1649</v>
      </c>
    </row>
    <row r="50" spans="1:16" x14ac:dyDescent="0.2">
      <c r="A50" s="1" t="s">
        <v>115</v>
      </c>
      <c r="B50" s="1" t="s">
        <v>116</v>
      </c>
      <c r="C50" s="1" t="s">
        <v>115</v>
      </c>
      <c r="D50" s="1" t="s">
        <v>117</v>
      </c>
      <c r="E50" s="1" t="s">
        <v>20</v>
      </c>
      <c r="F50" s="1">
        <v>697</v>
      </c>
      <c r="G50" s="1">
        <v>497</v>
      </c>
      <c r="H50" s="1">
        <v>200</v>
      </c>
      <c r="I50" s="1">
        <v>11822</v>
      </c>
      <c r="J50" s="1">
        <v>103</v>
      </c>
      <c r="K50" s="1">
        <v>5054</v>
      </c>
      <c r="L50" s="1">
        <v>713</v>
      </c>
      <c r="M50" s="1">
        <v>332</v>
      </c>
      <c r="N50" s="1">
        <v>208</v>
      </c>
      <c r="O50" s="1">
        <v>2741</v>
      </c>
      <c r="P50" s="1">
        <f t="shared" si="1"/>
        <v>20973</v>
      </c>
    </row>
    <row r="51" spans="1:16" x14ac:dyDescent="0.2">
      <c r="A51" s="1" t="s">
        <v>118</v>
      </c>
      <c r="B51" s="1" t="str">
        <f>INDEX([1]Country_2_3_digits!$A$2:$D$250,MATCH(A51,[1]Country_2_3_digits!$A$2:$A$250,0),2)</f>
        <v>DNK</v>
      </c>
      <c r="C51" s="1" t="s">
        <v>118</v>
      </c>
      <c r="D51" s="1" t="s">
        <v>119</v>
      </c>
      <c r="E51" s="1" t="s">
        <v>20</v>
      </c>
      <c r="F51" s="1">
        <v>383</v>
      </c>
      <c r="G51" s="1">
        <v>90</v>
      </c>
      <c r="H51" s="1">
        <v>293</v>
      </c>
      <c r="I51" s="1">
        <v>2236</v>
      </c>
      <c r="J51" s="1">
        <v>96</v>
      </c>
      <c r="K51" s="1">
        <v>1139</v>
      </c>
      <c r="L51" s="1">
        <v>145</v>
      </c>
      <c r="M51" s="1">
        <v>75</v>
      </c>
      <c r="N51" s="1">
        <v>135</v>
      </c>
      <c r="O51" s="1">
        <v>241</v>
      </c>
      <c r="P51" s="1">
        <f t="shared" si="1"/>
        <v>4067</v>
      </c>
    </row>
    <row r="52" spans="1:16" x14ac:dyDescent="0.2">
      <c r="A52" s="1" t="s">
        <v>120</v>
      </c>
      <c r="B52" s="1" t="str">
        <f>INDEX([1]Country_2_3_digits!$A$2:$D$250,MATCH(A52,[1]Country_2_3_digits!$A$2:$A$250,0),2)</f>
        <v>DJI</v>
      </c>
      <c r="I52" s="1">
        <v>6</v>
      </c>
      <c r="K52" s="1">
        <v>3</v>
      </c>
      <c r="L52" s="1">
        <v>1</v>
      </c>
      <c r="O52" s="1">
        <v>3</v>
      </c>
      <c r="P52" s="1">
        <f t="shared" si="1"/>
        <v>13</v>
      </c>
    </row>
    <row r="53" spans="1:16" x14ac:dyDescent="0.2">
      <c r="A53" s="1" t="s">
        <v>121</v>
      </c>
      <c r="B53" s="1" t="str">
        <f>INDEX([1]Country_2_3_digits!$A$2:$D$250,MATCH(A53,[1]Country_2_3_digits!$A$2:$A$250,0),2)</f>
        <v>DMA</v>
      </c>
      <c r="C53" s="1" t="s">
        <v>121</v>
      </c>
      <c r="D53" s="1" t="s">
        <v>122</v>
      </c>
      <c r="E53" s="1" t="s">
        <v>23</v>
      </c>
      <c r="F53" s="1">
        <v>7</v>
      </c>
      <c r="G53" s="1">
        <v>7</v>
      </c>
      <c r="H53" s="1">
        <v>0</v>
      </c>
      <c r="N53" s="1">
        <v>2</v>
      </c>
      <c r="P53" s="1">
        <f t="shared" si="1"/>
        <v>2</v>
      </c>
    </row>
    <row r="54" spans="1:16" x14ac:dyDescent="0.2">
      <c r="A54" s="1" t="s">
        <v>123</v>
      </c>
      <c r="B54" s="1" t="s">
        <v>124</v>
      </c>
      <c r="C54" s="1" t="s">
        <v>123</v>
      </c>
      <c r="D54" s="1" t="s">
        <v>125</v>
      </c>
      <c r="E54" s="1" t="s">
        <v>20</v>
      </c>
      <c r="F54" s="1">
        <v>24</v>
      </c>
      <c r="G54" s="1">
        <v>16</v>
      </c>
      <c r="H54" s="1">
        <v>8</v>
      </c>
      <c r="I54" s="1">
        <v>206</v>
      </c>
      <c r="J54" s="1">
        <v>6</v>
      </c>
      <c r="K54" s="1">
        <v>35</v>
      </c>
      <c r="L54" s="1">
        <v>5</v>
      </c>
      <c r="M54" s="1">
        <v>1</v>
      </c>
      <c r="N54" s="1">
        <v>13</v>
      </c>
      <c r="O54" s="1">
        <v>18</v>
      </c>
      <c r="P54" s="1">
        <f t="shared" si="1"/>
        <v>284</v>
      </c>
    </row>
    <row r="55" spans="1:16" x14ac:dyDescent="0.2">
      <c r="A55" s="1" t="s">
        <v>126</v>
      </c>
      <c r="B55" s="1" t="str">
        <f>INDEX([1]Country_2_3_digits!$A$2:$D$250,MATCH(A55,[1]Country_2_3_digits!$A$2:$A$250,0),2)</f>
        <v>ECU</v>
      </c>
      <c r="C55" s="1" t="s">
        <v>126</v>
      </c>
      <c r="D55" s="1" t="s">
        <v>127</v>
      </c>
      <c r="E55" s="1" t="s">
        <v>20</v>
      </c>
      <c r="F55" s="1">
        <v>58</v>
      </c>
      <c r="G55" s="1">
        <v>34</v>
      </c>
      <c r="H55" s="1">
        <v>24</v>
      </c>
      <c r="I55" s="1">
        <v>1291</v>
      </c>
      <c r="J55" s="1">
        <v>30</v>
      </c>
      <c r="K55" s="1">
        <v>193</v>
      </c>
      <c r="L55" s="1">
        <v>28</v>
      </c>
      <c r="M55" s="1">
        <v>5</v>
      </c>
      <c r="N55" s="1">
        <v>3</v>
      </c>
      <c r="O55" s="1">
        <v>160</v>
      </c>
      <c r="P55" s="1">
        <f t="shared" si="1"/>
        <v>1710</v>
      </c>
    </row>
    <row r="56" spans="1:16" x14ac:dyDescent="0.2">
      <c r="A56" s="1" t="s">
        <v>128</v>
      </c>
      <c r="B56" s="1" t="str">
        <f>INDEX([1]Country_2_3_digits!$A$2:$D$250,MATCH(A56,[1]Country_2_3_digits!$A$2:$A$250,0),2)</f>
        <v>EGY</v>
      </c>
      <c r="C56" s="1" t="s">
        <v>128</v>
      </c>
      <c r="D56" s="1" t="s">
        <v>129</v>
      </c>
      <c r="E56" s="1" t="s">
        <v>20</v>
      </c>
      <c r="F56" s="1">
        <v>365</v>
      </c>
      <c r="G56" s="1">
        <v>265</v>
      </c>
      <c r="H56" s="1">
        <v>100</v>
      </c>
      <c r="I56" s="1">
        <v>3140</v>
      </c>
      <c r="J56" s="1">
        <v>574</v>
      </c>
      <c r="K56" s="1">
        <v>1245</v>
      </c>
      <c r="L56" s="1">
        <v>28</v>
      </c>
      <c r="M56" s="1">
        <v>57</v>
      </c>
      <c r="N56" s="1">
        <v>75</v>
      </c>
      <c r="O56" s="1">
        <v>1428</v>
      </c>
      <c r="P56" s="1">
        <f t="shared" si="1"/>
        <v>6547</v>
      </c>
    </row>
    <row r="57" spans="1:16" x14ac:dyDescent="0.2">
      <c r="A57" s="1" t="s">
        <v>130</v>
      </c>
      <c r="B57" s="1" t="str">
        <f>INDEX([1]Country_2_3_digits!$A$2:$D$250,MATCH(A57,[1]Country_2_3_digits!$A$2:$A$250,0),2)</f>
        <v>SLV</v>
      </c>
      <c r="C57" s="1" t="s">
        <v>130</v>
      </c>
      <c r="D57" s="1" t="s">
        <v>131</v>
      </c>
      <c r="E57" s="1" t="s">
        <v>20</v>
      </c>
      <c r="F57" s="1">
        <v>21</v>
      </c>
      <c r="G57" s="1">
        <v>14</v>
      </c>
      <c r="H57" s="1">
        <v>7</v>
      </c>
      <c r="I57" s="1">
        <v>166</v>
      </c>
      <c r="J57" s="1">
        <v>14</v>
      </c>
      <c r="K57" s="1">
        <v>13</v>
      </c>
      <c r="L57" s="1">
        <v>4</v>
      </c>
      <c r="M57" s="1">
        <v>3</v>
      </c>
      <c r="O57" s="1">
        <v>10</v>
      </c>
      <c r="P57" s="1">
        <f t="shared" si="1"/>
        <v>210</v>
      </c>
    </row>
    <row r="58" spans="1:16" x14ac:dyDescent="0.2">
      <c r="A58" s="1" t="s">
        <v>132</v>
      </c>
      <c r="B58" s="1" t="str">
        <f>INDEX([1]Country_2_3_digits!$A$2:$D$250,MATCH(A58,[1]Country_2_3_digits!$A$2:$A$250,0),2)</f>
        <v>GNQ</v>
      </c>
      <c r="I58" s="1">
        <v>5</v>
      </c>
      <c r="O58" s="1">
        <v>3</v>
      </c>
      <c r="P58" s="1">
        <f t="shared" si="1"/>
        <v>8</v>
      </c>
    </row>
    <row r="59" spans="1:16" x14ac:dyDescent="0.2">
      <c r="A59" s="1" t="s">
        <v>133</v>
      </c>
      <c r="B59" s="1" t="str">
        <f>INDEX([1]Country_2_3_digits!$A$2:$D$250,MATCH(A59,[1]Country_2_3_digits!$A$2:$A$250,0),2)</f>
        <v>EST</v>
      </c>
      <c r="C59" s="1" t="s">
        <v>133</v>
      </c>
      <c r="D59" s="1" t="s">
        <v>134</v>
      </c>
      <c r="E59" s="1" t="s">
        <v>20</v>
      </c>
      <c r="F59" s="1">
        <v>126</v>
      </c>
      <c r="G59" s="1">
        <v>118</v>
      </c>
      <c r="H59" s="1">
        <v>8</v>
      </c>
      <c r="I59" s="1">
        <v>992</v>
      </c>
      <c r="J59" s="1">
        <v>24</v>
      </c>
      <c r="K59" s="1">
        <v>574</v>
      </c>
      <c r="L59" s="1">
        <v>32</v>
      </c>
      <c r="M59" s="1">
        <v>15</v>
      </c>
      <c r="N59" s="1">
        <v>14</v>
      </c>
      <c r="O59" s="1">
        <v>229</v>
      </c>
      <c r="P59" s="1">
        <f t="shared" si="1"/>
        <v>1880</v>
      </c>
    </row>
    <row r="60" spans="1:16" x14ac:dyDescent="0.2">
      <c r="A60" s="1" t="s">
        <v>135</v>
      </c>
      <c r="B60" s="1" t="str">
        <f>INDEX([1]Country_2_3_digits!$A$2:$D$250,MATCH(A60,[1]Country_2_3_digits!$A$2:$A$250,0),2)</f>
        <v>ETH</v>
      </c>
      <c r="C60" s="1" t="s">
        <v>135</v>
      </c>
      <c r="D60" s="1" t="s">
        <v>136</v>
      </c>
      <c r="E60" s="1" t="s">
        <v>20</v>
      </c>
      <c r="F60" s="1">
        <v>116</v>
      </c>
      <c r="G60" s="1">
        <v>76</v>
      </c>
      <c r="H60" s="1">
        <v>40</v>
      </c>
      <c r="I60" s="1">
        <v>82</v>
      </c>
      <c r="J60" s="1">
        <v>13</v>
      </c>
      <c r="K60" s="1">
        <v>19</v>
      </c>
      <c r="L60" s="1">
        <v>2</v>
      </c>
      <c r="O60" s="1">
        <v>9</v>
      </c>
      <c r="P60" s="1">
        <f t="shared" si="1"/>
        <v>125</v>
      </c>
    </row>
    <row r="61" spans="1:16" x14ac:dyDescent="0.2">
      <c r="A61" s="1" t="s">
        <v>137</v>
      </c>
      <c r="B61" s="1" t="str">
        <f>INDEX([1]Country_2_3_digits!$A$2:$D$250,MATCH(A61,[1]Country_2_3_digits!$A$2:$A$250,0),2)</f>
        <v>FJI</v>
      </c>
      <c r="C61" s="1" t="s">
        <v>137</v>
      </c>
      <c r="D61" s="1" t="s">
        <v>138</v>
      </c>
      <c r="E61" s="1" t="s">
        <v>20</v>
      </c>
      <c r="F61" s="1">
        <v>9</v>
      </c>
      <c r="G61" s="1">
        <v>9</v>
      </c>
      <c r="H61" s="1">
        <v>0</v>
      </c>
      <c r="I61" s="1">
        <v>41</v>
      </c>
      <c r="J61" s="1">
        <v>13</v>
      </c>
      <c r="K61" s="1">
        <v>8</v>
      </c>
      <c r="L61" s="1">
        <v>1</v>
      </c>
      <c r="O61" s="1">
        <v>5</v>
      </c>
      <c r="P61" s="1">
        <f t="shared" si="1"/>
        <v>68</v>
      </c>
    </row>
    <row r="62" spans="1:16" x14ac:dyDescent="0.2">
      <c r="A62" s="1" t="s">
        <v>139</v>
      </c>
      <c r="B62" s="1" t="str">
        <f>INDEX([1]Country_2_3_digits!$A$2:$D$250,MATCH(A62,[1]Country_2_3_digits!$A$2:$A$250,0),2)</f>
        <v>FIN</v>
      </c>
      <c r="C62" s="1" t="s">
        <v>139</v>
      </c>
      <c r="D62" s="1" t="s">
        <v>140</v>
      </c>
      <c r="E62" s="1" t="s">
        <v>20</v>
      </c>
      <c r="F62" s="1">
        <v>609</v>
      </c>
      <c r="G62" s="1">
        <v>278</v>
      </c>
      <c r="H62" s="1">
        <v>331</v>
      </c>
      <c r="I62" s="1">
        <v>3029</v>
      </c>
      <c r="J62" s="1">
        <v>75</v>
      </c>
      <c r="K62" s="1">
        <v>1740</v>
      </c>
      <c r="L62" s="1">
        <v>139</v>
      </c>
      <c r="M62" s="1">
        <v>59</v>
      </c>
      <c r="N62" s="1">
        <v>142</v>
      </c>
      <c r="O62" s="1">
        <v>698</v>
      </c>
      <c r="P62" s="1">
        <f t="shared" si="1"/>
        <v>5882</v>
      </c>
    </row>
    <row r="63" spans="1:16" x14ac:dyDescent="0.2">
      <c r="A63" s="1" t="s">
        <v>141</v>
      </c>
      <c r="B63" s="1" t="str">
        <f>INDEX([1]Country_2_3_digits!$A$2:$D$250,MATCH(A63,[1]Country_2_3_digits!$A$2:$A$250,0),2)</f>
        <v>FRA</v>
      </c>
      <c r="C63" s="1" t="s">
        <v>141</v>
      </c>
      <c r="D63" s="1" t="s">
        <v>142</v>
      </c>
      <c r="E63" s="1" t="s">
        <v>20</v>
      </c>
      <c r="F63" s="1">
        <v>751</v>
      </c>
      <c r="G63" s="1">
        <v>116</v>
      </c>
      <c r="H63" s="1">
        <v>0</v>
      </c>
      <c r="I63" s="1">
        <v>21880</v>
      </c>
      <c r="J63" s="1">
        <v>424</v>
      </c>
      <c r="K63" s="1">
        <v>6454</v>
      </c>
      <c r="L63" s="1">
        <v>927</v>
      </c>
      <c r="M63" s="1">
        <v>1010</v>
      </c>
      <c r="N63" s="1">
        <v>1328</v>
      </c>
      <c r="O63" s="1">
        <v>2280</v>
      </c>
      <c r="P63" s="1">
        <f t="shared" si="1"/>
        <v>34303</v>
      </c>
    </row>
    <row r="64" spans="1:16" x14ac:dyDescent="0.2">
      <c r="A64" s="1" t="s">
        <v>143</v>
      </c>
      <c r="B64" s="1" t="str">
        <f>INDEX([1]Country_2_3_digits!$A$2:$D$250,MATCH(A64,[1]Country_2_3_digits!$A$2:$A$250,0),2)</f>
        <v>GAB</v>
      </c>
      <c r="C64" s="1" t="s">
        <v>143</v>
      </c>
      <c r="D64" s="1" t="s">
        <v>144</v>
      </c>
      <c r="E64" s="1" t="s">
        <v>20</v>
      </c>
      <c r="F64" s="1">
        <v>23</v>
      </c>
      <c r="G64" s="1">
        <v>20</v>
      </c>
      <c r="H64" s="1">
        <v>3</v>
      </c>
      <c r="I64" s="1">
        <v>28</v>
      </c>
      <c r="K64" s="1">
        <v>16</v>
      </c>
      <c r="L64" s="1">
        <v>1</v>
      </c>
      <c r="M64" s="1">
        <v>1</v>
      </c>
      <c r="O64" s="1">
        <v>1</v>
      </c>
      <c r="P64" s="1">
        <f t="shared" si="1"/>
        <v>47</v>
      </c>
    </row>
    <row r="65" spans="1:16" x14ac:dyDescent="0.2">
      <c r="A65" s="1" t="s">
        <v>145</v>
      </c>
      <c r="B65" s="1" t="s">
        <v>146</v>
      </c>
      <c r="C65" s="1" t="s">
        <v>145</v>
      </c>
      <c r="D65" s="1" t="s">
        <v>147</v>
      </c>
      <c r="E65" s="1" t="s">
        <v>23</v>
      </c>
      <c r="F65" s="1">
        <v>4</v>
      </c>
      <c r="G65" s="1">
        <v>4</v>
      </c>
      <c r="H65" s="1">
        <v>0</v>
      </c>
      <c r="I65" s="1">
        <v>2</v>
      </c>
      <c r="L65" s="1">
        <v>1</v>
      </c>
      <c r="P65" s="1">
        <f t="shared" si="1"/>
        <v>3</v>
      </c>
    </row>
    <row r="66" spans="1:16" x14ac:dyDescent="0.2">
      <c r="A66" s="1" t="s">
        <v>148</v>
      </c>
      <c r="B66" s="1" t="str">
        <f>INDEX([1]Country_2_3_digits!$A$2:$D$250,MATCH(A66,[1]Country_2_3_digits!$A$2:$A$250,0),2)</f>
        <v>GEO</v>
      </c>
      <c r="C66" s="1" t="s">
        <v>148</v>
      </c>
      <c r="D66" s="1" t="s">
        <v>149</v>
      </c>
      <c r="E66" s="1" t="s">
        <v>23</v>
      </c>
      <c r="F66" s="1">
        <v>8</v>
      </c>
      <c r="G66" s="1">
        <v>8</v>
      </c>
      <c r="H66" s="1">
        <v>0</v>
      </c>
      <c r="I66" s="1">
        <v>134</v>
      </c>
      <c r="J66" s="1">
        <v>105</v>
      </c>
      <c r="K66" s="1">
        <v>16</v>
      </c>
      <c r="L66" s="1">
        <v>6</v>
      </c>
      <c r="M66" s="1">
        <v>2</v>
      </c>
      <c r="N66" s="1">
        <v>3</v>
      </c>
      <c r="O66" s="1">
        <v>68</v>
      </c>
      <c r="P66" s="1">
        <f t="shared" si="1"/>
        <v>334</v>
      </c>
    </row>
    <row r="67" spans="1:16" x14ac:dyDescent="0.2">
      <c r="A67" s="1" t="s">
        <v>150</v>
      </c>
      <c r="B67" s="1" t="str">
        <f>INDEX([1]Country_2_3_digits!$A$2:$D$250,MATCH(A67,[1]Country_2_3_digits!$A$2:$A$250,0),2)</f>
        <v>DEU</v>
      </c>
      <c r="C67" s="1" t="s">
        <v>150</v>
      </c>
      <c r="D67" s="1" t="s">
        <v>151</v>
      </c>
      <c r="E67" s="1" t="s">
        <v>20</v>
      </c>
      <c r="F67" s="1">
        <v>749</v>
      </c>
      <c r="G67" s="1">
        <v>42</v>
      </c>
      <c r="H67" s="1">
        <v>707</v>
      </c>
      <c r="I67" s="1">
        <v>47576</v>
      </c>
      <c r="J67" s="1">
        <v>228</v>
      </c>
      <c r="K67" s="1">
        <v>13383</v>
      </c>
      <c r="L67" s="1">
        <v>1582</v>
      </c>
      <c r="M67" s="1">
        <v>5523</v>
      </c>
      <c r="N67" s="1">
        <v>3215</v>
      </c>
      <c r="O67" s="1">
        <v>3092</v>
      </c>
      <c r="P67" s="1">
        <f t="shared" ref="P67:P98" si="2">SUM(I67:O67)</f>
        <v>74599</v>
      </c>
    </row>
    <row r="68" spans="1:16" x14ac:dyDescent="0.2">
      <c r="A68" s="1" t="s">
        <v>152</v>
      </c>
      <c r="B68" s="1" t="str">
        <f>INDEX([1]Country_2_3_digits!$A$2:$D$250,MATCH(A68,[1]Country_2_3_digits!$A$2:$A$250,0),2)</f>
        <v>GHA</v>
      </c>
      <c r="C68" s="1" t="s">
        <v>152</v>
      </c>
      <c r="D68" s="1" t="s">
        <v>153</v>
      </c>
      <c r="E68" s="1" t="s">
        <v>20</v>
      </c>
      <c r="F68" s="1">
        <v>60</v>
      </c>
      <c r="G68" s="1">
        <v>22</v>
      </c>
      <c r="H68" s="1">
        <v>38</v>
      </c>
      <c r="I68" s="1">
        <v>192</v>
      </c>
      <c r="J68" s="1">
        <v>13</v>
      </c>
      <c r="K68" s="1">
        <v>120</v>
      </c>
      <c r="L68" s="1">
        <v>59</v>
      </c>
      <c r="M68" s="1">
        <v>1</v>
      </c>
      <c r="O68" s="1">
        <v>145</v>
      </c>
      <c r="P68" s="1">
        <f t="shared" si="2"/>
        <v>530</v>
      </c>
    </row>
    <row r="69" spans="1:16" x14ac:dyDescent="0.2">
      <c r="A69" s="1" t="s">
        <v>154</v>
      </c>
      <c r="B69" s="1" t="str">
        <f>INDEX([1]Country_2_3_digits!$A$2:$D$250,MATCH(A69,[1]Country_2_3_digits!$A$2:$A$250,0),2)</f>
        <v>GIB</v>
      </c>
      <c r="I69" s="1">
        <v>25</v>
      </c>
      <c r="K69" s="1">
        <v>4</v>
      </c>
      <c r="L69" s="1">
        <v>4</v>
      </c>
      <c r="O69" s="1">
        <v>2</v>
      </c>
      <c r="P69" s="1">
        <f t="shared" si="2"/>
        <v>35</v>
      </c>
    </row>
    <row r="70" spans="1:16" x14ac:dyDescent="0.2">
      <c r="A70" s="1" t="s">
        <v>155</v>
      </c>
      <c r="B70" s="1" t="str">
        <f>INDEX([1]Country_2_3_digits!$A$2:$D$250,MATCH(A70,[1]Country_2_3_digits!$A$2:$A$250,0),2)</f>
        <v>GRC</v>
      </c>
      <c r="C70" s="1" t="s">
        <v>155</v>
      </c>
      <c r="D70" s="1" t="s">
        <v>156</v>
      </c>
      <c r="E70" s="1" t="s">
        <v>20</v>
      </c>
      <c r="F70" s="1">
        <v>221</v>
      </c>
      <c r="G70" s="1">
        <v>159</v>
      </c>
      <c r="H70" s="1">
        <v>62</v>
      </c>
      <c r="I70" s="1">
        <v>6246</v>
      </c>
      <c r="J70" s="1">
        <v>1471</v>
      </c>
      <c r="K70" s="1">
        <v>1826</v>
      </c>
      <c r="L70" s="1">
        <v>477</v>
      </c>
      <c r="M70" s="1">
        <v>178</v>
      </c>
      <c r="N70" s="1">
        <v>326</v>
      </c>
      <c r="O70" s="1">
        <v>1117</v>
      </c>
      <c r="P70" s="1">
        <f t="shared" si="2"/>
        <v>11641</v>
      </c>
    </row>
    <row r="71" spans="1:16" x14ac:dyDescent="0.2">
      <c r="A71" s="1" t="s">
        <v>157</v>
      </c>
      <c r="B71" s="1" t="str">
        <f>INDEX([1]Country_2_3_digits!$A$2:$D$250,MATCH(A71,[1]Country_2_3_digits!$A$2:$A$250,0),2)</f>
        <v>GRD</v>
      </c>
      <c r="C71" s="1" t="s">
        <v>157</v>
      </c>
      <c r="D71" s="1" t="s">
        <v>158</v>
      </c>
      <c r="E71" s="1" t="s">
        <v>31</v>
      </c>
      <c r="F71" s="1">
        <v>0</v>
      </c>
      <c r="G71" s="1">
        <v>0</v>
      </c>
      <c r="H71" s="1">
        <v>0</v>
      </c>
      <c r="I71" s="1">
        <v>2</v>
      </c>
      <c r="J71" s="1">
        <v>2</v>
      </c>
      <c r="P71" s="1">
        <f t="shared" si="2"/>
        <v>4</v>
      </c>
    </row>
    <row r="72" spans="1:16" x14ac:dyDescent="0.2">
      <c r="A72" s="1" t="s">
        <v>159</v>
      </c>
      <c r="B72" s="1" t="str">
        <f>INDEX([1]Country_2_3_digits!$A$2:$D$250,MATCH(A72,[1]Country_2_3_digits!$A$2:$A$250,0),2)</f>
        <v>GTM</v>
      </c>
      <c r="C72" s="1" t="s">
        <v>159</v>
      </c>
      <c r="D72" s="1" t="s">
        <v>160</v>
      </c>
      <c r="E72" s="1" t="s">
        <v>20</v>
      </c>
      <c r="F72" s="1">
        <v>8</v>
      </c>
      <c r="G72" s="1">
        <v>4</v>
      </c>
      <c r="H72" s="1">
        <v>4</v>
      </c>
      <c r="I72" s="1">
        <v>229</v>
      </c>
      <c r="J72" s="1">
        <v>17</v>
      </c>
      <c r="K72" s="1">
        <v>47</v>
      </c>
      <c r="L72" s="1">
        <v>19</v>
      </c>
      <c r="M72" s="1">
        <v>1</v>
      </c>
      <c r="N72" s="1">
        <v>1</v>
      </c>
      <c r="O72" s="1">
        <v>31</v>
      </c>
      <c r="P72" s="1">
        <f t="shared" si="2"/>
        <v>345</v>
      </c>
    </row>
    <row r="73" spans="1:16" x14ac:dyDescent="0.2">
      <c r="A73" s="1" t="s">
        <v>161</v>
      </c>
      <c r="B73" s="1" t="str">
        <f>INDEX([1]Country_2_3_digits!$A$2:$D$250,MATCH(A73,[1]Country_2_3_digits!$A$2:$A$250,0),2)</f>
        <v>GIN</v>
      </c>
      <c r="I73" s="1">
        <v>10</v>
      </c>
      <c r="K73" s="1">
        <v>6</v>
      </c>
      <c r="O73" s="1">
        <v>5</v>
      </c>
      <c r="P73" s="1">
        <f t="shared" si="2"/>
        <v>21</v>
      </c>
    </row>
    <row r="74" spans="1:16" x14ac:dyDescent="0.2">
      <c r="A74" s="1" t="s">
        <v>162</v>
      </c>
      <c r="B74" s="1" t="str">
        <f>INDEX([1]Country_2_3_digits!$A$2:$D$250,MATCH(A74,[1]Country_2_3_digits!$A$2:$A$250,0),2)</f>
        <v>GNB</v>
      </c>
      <c r="I74" s="1">
        <v>1</v>
      </c>
      <c r="P74" s="1">
        <f t="shared" si="2"/>
        <v>1</v>
      </c>
    </row>
    <row r="75" spans="1:16" x14ac:dyDescent="0.2">
      <c r="A75" s="1" t="s">
        <v>163</v>
      </c>
      <c r="B75" s="1" t="str">
        <f>INDEX([1]Country_2_3_digits!$A$2:$D$250,MATCH(A75,[1]Country_2_3_digits!$A$2:$A$250,0),2)</f>
        <v>GUY</v>
      </c>
      <c r="C75" s="1" t="s">
        <v>163</v>
      </c>
      <c r="D75" s="1" t="s">
        <v>164</v>
      </c>
      <c r="E75" s="1" t="s">
        <v>23</v>
      </c>
      <c r="F75" s="1">
        <v>5</v>
      </c>
      <c r="G75" s="1">
        <v>5</v>
      </c>
      <c r="H75" s="1">
        <v>0</v>
      </c>
      <c r="I75" s="1">
        <v>55</v>
      </c>
      <c r="J75" s="1">
        <v>1</v>
      </c>
      <c r="K75" s="1">
        <v>6</v>
      </c>
      <c r="O75" s="1">
        <v>15</v>
      </c>
      <c r="P75" s="1">
        <f t="shared" si="2"/>
        <v>77</v>
      </c>
    </row>
    <row r="76" spans="1:16" x14ac:dyDescent="0.2">
      <c r="A76" s="1" t="s">
        <v>165</v>
      </c>
      <c r="B76" s="1" t="str">
        <f>INDEX([1]Country_2_3_digits!$A$2:$D$250,MATCH(A76,[1]Country_2_3_digits!$A$2:$A$250,0),2)</f>
        <v>HTI</v>
      </c>
      <c r="C76" s="1" t="s">
        <v>165</v>
      </c>
      <c r="D76" s="1" t="s">
        <v>166</v>
      </c>
      <c r="E76" s="1" t="s">
        <v>20</v>
      </c>
      <c r="F76" s="1">
        <v>11</v>
      </c>
      <c r="G76" s="1">
        <v>4</v>
      </c>
      <c r="H76" s="1">
        <v>7</v>
      </c>
      <c r="I76" s="1">
        <v>5</v>
      </c>
      <c r="K76" s="1">
        <v>1</v>
      </c>
      <c r="L76" s="1">
        <v>1</v>
      </c>
      <c r="O76" s="1">
        <v>1</v>
      </c>
      <c r="P76" s="1">
        <f t="shared" si="2"/>
        <v>8</v>
      </c>
    </row>
    <row r="77" spans="1:16" x14ac:dyDescent="0.2">
      <c r="A77" s="1" t="s">
        <v>167</v>
      </c>
      <c r="B77" s="1" t="str">
        <f>INDEX([1]Country_2_3_digits!$A$2:$D$250,MATCH(A77,[1]Country_2_3_digits!$A$2:$A$250,0),2)</f>
        <v>HND</v>
      </c>
      <c r="C77" s="1" t="s">
        <v>167</v>
      </c>
      <c r="D77" s="1" t="s">
        <v>168</v>
      </c>
      <c r="E77" s="1" t="s">
        <v>23</v>
      </c>
      <c r="F77" s="1">
        <v>9</v>
      </c>
      <c r="G77" s="1">
        <v>9</v>
      </c>
      <c r="H77" s="1">
        <v>0</v>
      </c>
      <c r="I77" s="1">
        <v>163</v>
      </c>
      <c r="J77" s="1">
        <v>3</v>
      </c>
      <c r="K77" s="1">
        <v>42</v>
      </c>
      <c r="L77" s="1">
        <v>5</v>
      </c>
      <c r="O77" s="1">
        <v>29</v>
      </c>
      <c r="P77" s="1">
        <f t="shared" si="2"/>
        <v>242</v>
      </c>
    </row>
    <row r="78" spans="1:16" x14ac:dyDescent="0.2">
      <c r="A78" s="1" t="s">
        <v>169</v>
      </c>
      <c r="B78" s="1" t="str">
        <f>INDEX([1]Country_2_3_digits!$A$2:$D$250,MATCH(A78,[1]Country_2_3_digits!$A$2:$A$250,0),2)</f>
        <v>HKG</v>
      </c>
      <c r="C78" s="1" t="s">
        <v>170</v>
      </c>
      <c r="D78" s="1" t="s">
        <v>171</v>
      </c>
      <c r="E78" s="1" t="s">
        <v>23</v>
      </c>
      <c r="F78" s="1">
        <v>167</v>
      </c>
      <c r="G78" s="1">
        <v>167</v>
      </c>
      <c r="H78" s="1">
        <v>0</v>
      </c>
      <c r="I78" s="1">
        <v>2545</v>
      </c>
      <c r="J78" s="1">
        <v>152</v>
      </c>
      <c r="K78" s="1">
        <v>925</v>
      </c>
      <c r="L78" s="1">
        <v>243</v>
      </c>
      <c r="M78" s="1">
        <v>52</v>
      </c>
      <c r="N78" s="1">
        <v>90</v>
      </c>
      <c r="O78" s="1">
        <v>557</v>
      </c>
      <c r="P78" s="1">
        <f t="shared" si="2"/>
        <v>4564</v>
      </c>
    </row>
    <row r="79" spans="1:16" x14ac:dyDescent="0.2">
      <c r="A79" s="1" t="s">
        <v>172</v>
      </c>
      <c r="B79" s="1" t="str">
        <f>INDEX([1]Country_2_3_digits!$A$2:$D$250,MATCH(A79,[1]Country_2_3_digits!$A$2:$A$250,0),2)</f>
        <v>HUN</v>
      </c>
      <c r="C79" s="1" t="s">
        <v>172</v>
      </c>
      <c r="D79" s="1" t="s">
        <v>173</v>
      </c>
      <c r="E79" s="1" t="s">
        <v>20</v>
      </c>
      <c r="F79" s="1">
        <v>523</v>
      </c>
      <c r="G79" s="1">
        <v>418</v>
      </c>
      <c r="H79" s="1">
        <v>105</v>
      </c>
      <c r="I79" s="1">
        <v>6482</v>
      </c>
      <c r="J79" s="1">
        <v>241</v>
      </c>
      <c r="K79" s="1">
        <v>2770</v>
      </c>
      <c r="L79" s="1">
        <v>680</v>
      </c>
      <c r="M79" s="1">
        <v>562</v>
      </c>
      <c r="N79" s="1">
        <v>132</v>
      </c>
      <c r="O79" s="1">
        <v>1147</v>
      </c>
      <c r="P79" s="1">
        <f t="shared" si="2"/>
        <v>12014</v>
      </c>
    </row>
    <row r="80" spans="1:16" x14ac:dyDescent="0.2">
      <c r="A80" s="1" t="s">
        <v>174</v>
      </c>
      <c r="B80" s="1" t="str">
        <f>INDEX([1]Country_2_3_digits!$A$2:$D$250,MATCH(A80,[1]Country_2_3_digits!$A$2:$A$250,0),2)</f>
        <v>ISL</v>
      </c>
      <c r="C80" s="1" t="s">
        <v>174</v>
      </c>
      <c r="D80" s="1" t="s">
        <v>175</v>
      </c>
      <c r="E80" s="1" t="s">
        <v>20</v>
      </c>
      <c r="F80" s="1">
        <v>144</v>
      </c>
      <c r="G80" s="1">
        <v>131</v>
      </c>
      <c r="H80" s="1">
        <v>13</v>
      </c>
      <c r="I80" s="1">
        <v>84</v>
      </c>
      <c r="J80" s="1">
        <v>8</v>
      </c>
      <c r="K80" s="1">
        <v>55</v>
      </c>
      <c r="L80" s="1">
        <v>53</v>
      </c>
      <c r="N80" s="1">
        <v>4</v>
      </c>
      <c r="O80" s="1">
        <v>24</v>
      </c>
      <c r="P80" s="1">
        <f t="shared" si="2"/>
        <v>228</v>
      </c>
    </row>
    <row r="81" spans="1:16" x14ac:dyDescent="0.2">
      <c r="A81" s="1" t="s">
        <v>176</v>
      </c>
      <c r="B81" s="1" t="str">
        <f>INDEX([1]Country_2_3_digits!$A$2:$D$250,MATCH(A81,[1]Country_2_3_digits!$A$2:$A$250,0),2)</f>
        <v>IND</v>
      </c>
      <c r="C81" s="1" t="s">
        <v>176</v>
      </c>
      <c r="D81" s="1" t="s">
        <v>177</v>
      </c>
      <c r="E81" s="1" t="s">
        <v>20</v>
      </c>
      <c r="F81" s="1">
        <v>697</v>
      </c>
      <c r="G81" s="1">
        <v>155</v>
      </c>
      <c r="H81" s="1">
        <v>542</v>
      </c>
      <c r="I81" s="1">
        <v>61653</v>
      </c>
      <c r="J81" s="1">
        <v>3094</v>
      </c>
      <c r="K81" s="1">
        <v>12562</v>
      </c>
      <c r="L81" s="1">
        <v>2969</v>
      </c>
      <c r="M81" s="1">
        <v>894</v>
      </c>
      <c r="N81" s="1">
        <v>1303</v>
      </c>
      <c r="O81" s="1">
        <v>10326</v>
      </c>
      <c r="P81" s="1">
        <f t="shared" si="2"/>
        <v>92801</v>
      </c>
    </row>
    <row r="82" spans="1:16" x14ac:dyDescent="0.2">
      <c r="A82" s="1" t="s">
        <v>178</v>
      </c>
      <c r="B82" s="1" t="str">
        <f>INDEX([1]Country_2_3_digits!$A$2:$D$250,MATCH(A82,[1]Country_2_3_digits!$A$2:$A$250,0),2)</f>
        <v>IDN</v>
      </c>
      <c r="C82" s="1" t="s">
        <v>178</v>
      </c>
      <c r="D82" s="1" t="s">
        <v>179</v>
      </c>
      <c r="E82" s="1" t="s">
        <v>20</v>
      </c>
      <c r="F82" s="1">
        <v>290</v>
      </c>
      <c r="G82" s="1">
        <v>188</v>
      </c>
      <c r="H82" s="1">
        <v>102</v>
      </c>
      <c r="I82" s="1">
        <v>9348</v>
      </c>
      <c r="J82" s="1">
        <v>578</v>
      </c>
      <c r="K82" s="1">
        <v>3328</v>
      </c>
      <c r="L82" s="1">
        <v>822</v>
      </c>
      <c r="M82" s="1">
        <v>97</v>
      </c>
      <c r="N82" s="1">
        <v>53</v>
      </c>
      <c r="O82" s="1">
        <v>2617</v>
      </c>
      <c r="P82" s="1">
        <f t="shared" si="2"/>
        <v>16843</v>
      </c>
    </row>
    <row r="83" spans="1:16" x14ac:dyDescent="0.2">
      <c r="A83" s="1" t="s">
        <v>180</v>
      </c>
      <c r="B83" s="1" t="str">
        <f>INDEX([1]Country_2_3_digits!$A$2:$D$250,MATCH(A83,[1]Country_2_3_digits!$A$2:$A$250,0),2)</f>
        <v>IRN</v>
      </c>
      <c r="C83" s="1" t="s">
        <v>181</v>
      </c>
      <c r="D83" s="1" t="s">
        <v>182</v>
      </c>
      <c r="E83" s="1" t="s">
        <v>20</v>
      </c>
      <c r="F83" s="1">
        <v>693</v>
      </c>
      <c r="G83" s="1">
        <v>365</v>
      </c>
      <c r="H83" s="1">
        <v>328</v>
      </c>
      <c r="I83" s="1">
        <v>1995</v>
      </c>
      <c r="J83" s="1">
        <v>112</v>
      </c>
      <c r="K83" s="1">
        <v>453</v>
      </c>
      <c r="M83" s="1">
        <v>30</v>
      </c>
      <c r="N83" s="1">
        <v>289</v>
      </c>
      <c r="O83" s="1">
        <v>524</v>
      </c>
      <c r="P83" s="1">
        <f t="shared" si="2"/>
        <v>3403</v>
      </c>
    </row>
    <row r="84" spans="1:16" x14ac:dyDescent="0.2">
      <c r="A84" s="1" t="s">
        <v>183</v>
      </c>
      <c r="B84" s="1" t="str">
        <f>INDEX([1]Country_2_3_digits!$A$2:$D$250,MATCH(A84,[1]Country_2_3_digits!$A$2:$A$250,0),2)</f>
        <v>IRQ</v>
      </c>
      <c r="C84" s="1" t="s">
        <v>183</v>
      </c>
      <c r="D84" s="1" t="s">
        <v>184</v>
      </c>
      <c r="E84" s="1" t="s">
        <v>20</v>
      </c>
      <c r="F84" s="1">
        <v>49</v>
      </c>
      <c r="G84" s="1">
        <v>40</v>
      </c>
      <c r="H84" s="1">
        <v>9</v>
      </c>
      <c r="I84" s="1">
        <v>375</v>
      </c>
      <c r="J84" s="1">
        <v>35</v>
      </c>
      <c r="K84" s="1">
        <v>360</v>
      </c>
      <c r="L84" s="1">
        <v>1</v>
      </c>
      <c r="M84" s="1">
        <v>1</v>
      </c>
      <c r="N84" s="1">
        <v>2</v>
      </c>
      <c r="O84" s="1">
        <v>251</v>
      </c>
      <c r="P84" s="1">
        <f t="shared" si="2"/>
        <v>1025</v>
      </c>
    </row>
    <row r="85" spans="1:16" x14ac:dyDescent="0.2">
      <c r="A85" s="1" t="s">
        <v>185</v>
      </c>
      <c r="B85" s="1" t="str">
        <f>INDEX([1]Country_2_3_digits!$A$2:$D$250,MATCH(A85,[1]Country_2_3_digits!$A$2:$A$250,0),2)</f>
        <v>IRL</v>
      </c>
      <c r="C85" s="1" t="s">
        <v>185</v>
      </c>
      <c r="D85" s="1" t="s">
        <v>186</v>
      </c>
      <c r="E85" s="1" t="s">
        <v>20</v>
      </c>
      <c r="F85" s="1">
        <v>352</v>
      </c>
      <c r="G85" s="1">
        <v>186</v>
      </c>
      <c r="H85" s="1">
        <v>166</v>
      </c>
      <c r="I85" s="1">
        <v>2867</v>
      </c>
      <c r="J85" s="1">
        <v>31</v>
      </c>
      <c r="K85" s="1">
        <v>1116</v>
      </c>
      <c r="L85" s="1">
        <v>414</v>
      </c>
      <c r="M85" s="1">
        <v>255</v>
      </c>
      <c r="N85" s="1">
        <v>112</v>
      </c>
      <c r="O85" s="1">
        <v>999</v>
      </c>
      <c r="P85" s="1">
        <f t="shared" si="2"/>
        <v>5794</v>
      </c>
    </row>
    <row r="86" spans="1:16" x14ac:dyDescent="0.2">
      <c r="A86" s="1" t="s">
        <v>187</v>
      </c>
      <c r="B86" s="1" t="str">
        <f>INDEX([1]Country_2_3_digits!$A$2:$D$250,MATCH(A86,[1]Country_2_3_digits!$A$2:$A$250,0),2)</f>
        <v>ISR</v>
      </c>
      <c r="C86" s="1" t="s">
        <v>187</v>
      </c>
      <c r="D86" s="1" t="s">
        <v>188</v>
      </c>
      <c r="E86" s="1" t="s">
        <v>20</v>
      </c>
      <c r="F86" s="1">
        <v>278</v>
      </c>
      <c r="G86" s="1">
        <v>149</v>
      </c>
      <c r="H86" s="1">
        <v>129</v>
      </c>
      <c r="I86" s="1">
        <v>8843</v>
      </c>
      <c r="J86" s="1">
        <v>62</v>
      </c>
      <c r="K86" s="1">
        <v>861</v>
      </c>
      <c r="L86" s="1">
        <v>1467</v>
      </c>
      <c r="M86" s="1">
        <v>1</v>
      </c>
      <c r="N86" s="1">
        <v>698</v>
      </c>
      <c r="O86" s="1">
        <v>39</v>
      </c>
      <c r="P86" s="1">
        <f t="shared" si="2"/>
        <v>11971</v>
      </c>
    </row>
    <row r="87" spans="1:16" x14ac:dyDescent="0.2">
      <c r="A87" s="1" t="s">
        <v>189</v>
      </c>
      <c r="B87" s="1" t="str">
        <f>INDEX([1]Country_2_3_digits!$A$2:$D$250,MATCH(A87,[1]Country_2_3_digits!$A$2:$A$250,0),2)</f>
        <v>ITA</v>
      </c>
      <c r="C87" s="1" t="s">
        <v>189</v>
      </c>
      <c r="D87" s="1" t="s">
        <v>190</v>
      </c>
      <c r="E87" s="1" t="s">
        <v>20</v>
      </c>
      <c r="F87" s="1">
        <v>709</v>
      </c>
      <c r="G87" s="1">
        <v>120</v>
      </c>
      <c r="H87" s="1">
        <v>589</v>
      </c>
      <c r="I87" s="1">
        <v>94216</v>
      </c>
      <c r="J87" s="1">
        <v>1011</v>
      </c>
      <c r="K87" s="1">
        <v>20294</v>
      </c>
      <c r="L87" s="1">
        <v>2424</v>
      </c>
      <c r="M87" s="1">
        <v>1656</v>
      </c>
      <c r="N87" s="1">
        <v>3631</v>
      </c>
      <c r="O87" s="1">
        <v>15255</v>
      </c>
      <c r="P87" s="1">
        <f t="shared" si="2"/>
        <v>138487</v>
      </c>
    </row>
    <row r="88" spans="1:16" x14ac:dyDescent="0.2">
      <c r="A88" s="1" t="s">
        <v>191</v>
      </c>
      <c r="B88" s="1" t="str">
        <f>INDEX([1]Country_2_3_digits!$A$2:$D$250,MATCH(A88,[1]Country_2_3_digits!$A$2:$A$250,0),2)</f>
        <v>JAM</v>
      </c>
      <c r="C88" s="1" t="s">
        <v>191</v>
      </c>
      <c r="D88" s="1" t="s">
        <v>192</v>
      </c>
      <c r="E88" s="1" t="s">
        <v>20</v>
      </c>
      <c r="F88" s="1">
        <v>29</v>
      </c>
      <c r="G88" s="1">
        <v>20</v>
      </c>
      <c r="H88" s="1">
        <v>9</v>
      </c>
      <c r="I88" s="1">
        <v>61</v>
      </c>
      <c r="K88" s="1">
        <v>962</v>
      </c>
      <c r="L88" s="1">
        <v>1</v>
      </c>
      <c r="O88" s="1">
        <v>5</v>
      </c>
      <c r="P88" s="1">
        <f t="shared" si="2"/>
        <v>1029</v>
      </c>
    </row>
    <row r="89" spans="1:16" x14ac:dyDescent="0.2">
      <c r="A89" s="1" t="s">
        <v>193</v>
      </c>
      <c r="B89" s="1" t="str">
        <f>INDEX([1]Country_2_3_digits!$A$2:$D$250,MATCH(A89,[1]Country_2_3_digits!$A$2:$A$250,0),2)</f>
        <v>JPN</v>
      </c>
      <c r="C89" s="1" t="s">
        <v>193</v>
      </c>
      <c r="D89" s="1" t="s">
        <v>194</v>
      </c>
      <c r="E89" s="1" t="s">
        <v>20</v>
      </c>
      <c r="F89" s="1">
        <v>728</v>
      </c>
      <c r="G89" s="1">
        <v>79</v>
      </c>
      <c r="H89" s="1">
        <v>649</v>
      </c>
      <c r="I89" s="1">
        <v>38916</v>
      </c>
      <c r="J89" s="1">
        <v>1833</v>
      </c>
      <c r="K89" s="1">
        <v>20892</v>
      </c>
      <c r="L89" s="1">
        <v>6987</v>
      </c>
      <c r="M89" s="1">
        <v>10</v>
      </c>
      <c r="N89" s="1">
        <v>659</v>
      </c>
      <c r="O89" s="1">
        <v>1948</v>
      </c>
      <c r="P89" s="1">
        <f t="shared" si="2"/>
        <v>71245</v>
      </c>
    </row>
    <row r="90" spans="1:16" x14ac:dyDescent="0.2">
      <c r="A90" s="1" t="s">
        <v>195</v>
      </c>
      <c r="B90" s="1" t="str">
        <f>INDEX([1]Country_2_3_digits!$A$2:$D$250,MATCH(A90,[1]Country_2_3_digits!$A$2:$A$250,0),2)</f>
        <v>JOR</v>
      </c>
      <c r="C90" s="1" t="s">
        <v>195</v>
      </c>
      <c r="D90" s="1" t="s">
        <v>196</v>
      </c>
      <c r="E90" s="1" t="s">
        <v>20</v>
      </c>
      <c r="F90" s="1">
        <v>68</v>
      </c>
      <c r="G90" s="1">
        <v>33</v>
      </c>
      <c r="H90" s="1">
        <v>35</v>
      </c>
      <c r="I90" s="1">
        <v>625</v>
      </c>
      <c r="J90" s="1">
        <v>202</v>
      </c>
      <c r="K90" s="1">
        <v>208</v>
      </c>
      <c r="L90" s="1">
        <v>30</v>
      </c>
      <c r="M90" s="1">
        <v>10</v>
      </c>
      <c r="N90" s="1">
        <v>2</v>
      </c>
      <c r="O90" s="1">
        <v>221</v>
      </c>
      <c r="P90" s="1">
        <f t="shared" si="2"/>
        <v>1298</v>
      </c>
    </row>
    <row r="91" spans="1:16" x14ac:dyDescent="0.2">
      <c r="A91" s="1" t="s">
        <v>197</v>
      </c>
      <c r="B91" s="1" t="str">
        <f>INDEX([1]Country_2_3_digits!$A$2:$D$250,MATCH(A91,[1]Country_2_3_digits!$A$2:$A$250,0),2)</f>
        <v>KAZ</v>
      </c>
      <c r="C91" s="1" t="s">
        <v>197</v>
      </c>
      <c r="D91" s="1" t="s">
        <v>198</v>
      </c>
      <c r="E91" s="1" t="s">
        <v>20</v>
      </c>
      <c r="F91" s="1">
        <v>157</v>
      </c>
      <c r="G91" s="1">
        <v>58</v>
      </c>
      <c r="H91" s="1">
        <v>99</v>
      </c>
      <c r="I91" s="1">
        <v>346</v>
      </c>
      <c r="J91" s="1">
        <v>29</v>
      </c>
      <c r="K91" s="1">
        <v>175</v>
      </c>
      <c r="L91" s="1">
        <v>23</v>
      </c>
      <c r="M91" s="1">
        <v>27</v>
      </c>
      <c r="N91" s="1">
        <v>1</v>
      </c>
      <c r="O91" s="1">
        <v>209</v>
      </c>
      <c r="P91" s="1">
        <f t="shared" si="2"/>
        <v>810</v>
      </c>
    </row>
    <row r="92" spans="1:16" x14ac:dyDescent="0.2">
      <c r="A92" s="1" t="s">
        <v>199</v>
      </c>
      <c r="B92" s="1" t="str">
        <f>INDEX([1]Country_2_3_digits!$A$2:$D$250,MATCH(A92,[1]Country_2_3_digits!$A$2:$A$250,0),2)</f>
        <v>KEN</v>
      </c>
      <c r="C92" s="1" t="s">
        <v>199</v>
      </c>
      <c r="D92" s="1" t="s">
        <v>200</v>
      </c>
      <c r="E92" s="1" t="s">
        <v>20</v>
      </c>
      <c r="F92" s="1">
        <v>260</v>
      </c>
      <c r="G92" s="1">
        <v>133</v>
      </c>
      <c r="H92" s="1">
        <v>127</v>
      </c>
      <c r="I92" s="1">
        <v>547</v>
      </c>
      <c r="J92" s="1">
        <v>160</v>
      </c>
      <c r="K92" s="1">
        <v>117</v>
      </c>
      <c r="L92" s="1">
        <v>27</v>
      </c>
      <c r="M92" s="1">
        <v>4</v>
      </c>
      <c r="N92" s="1">
        <v>1</v>
      </c>
      <c r="O92" s="1">
        <v>99</v>
      </c>
      <c r="P92" s="1">
        <f t="shared" si="2"/>
        <v>955</v>
      </c>
    </row>
    <row r="93" spans="1:16" x14ac:dyDescent="0.2">
      <c r="A93" s="1" t="s">
        <v>201</v>
      </c>
      <c r="B93" s="1" t="s">
        <v>202</v>
      </c>
      <c r="C93" s="1" t="s">
        <v>203</v>
      </c>
      <c r="D93" s="1" t="s">
        <v>204</v>
      </c>
      <c r="E93" s="1" t="s">
        <v>20</v>
      </c>
      <c r="F93" s="1">
        <v>93</v>
      </c>
      <c r="G93" s="1">
        <v>88</v>
      </c>
      <c r="H93" s="1">
        <v>5</v>
      </c>
      <c r="I93" s="1">
        <v>5</v>
      </c>
      <c r="J93" s="1">
        <v>3</v>
      </c>
      <c r="K93" s="1">
        <v>4</v>
      </c>
      <c r="L93" s="1">
        <v>34</v>
      </c>
      <c r="N93" s="1">
        <v>5</v>
      </c>
      <c r="O93" s="1">
        <v>1</v>
      </c>
      <c r="P93" s="1">
        <f t="shared" si="2"/>
        <v>52</v>
      </c>
    </row>
    <row r="94" spans="1:16" x14ac:dyDescent="0.2">
      <c r="A94" s="1" t="s">
        <v>205</v>
      </c>
      <c r="B94" s="1" t="s">
        <v>206</v>
      </c>
      <c r="C94" s="1" t="s">
        <v>207</v>
      </c>
      <c r="D94" s="1" t="s">
        <v>208</v>
      </c>
      <c r="E94" s="1" t="s">
        <v>20</v>
      </c>
      <c r="F94" s="1">
        <v>729</v>
      </c>
      <c r="G94" s="1">
        <v>149</v>
      </c>
      <c r="H94" s="1">
        <v>580</v>
      </c>
      <c r="I94" s="1">
        <v>27155</v>
      </c>
      <c r="J94" s="1">
        <v>1457</v>
      </c>
      <c r="K94" s="1">
        <v>13439</v>
      </c>
      <c r="L94" s="1">
        <v>451</v>
      </c>
      <c r="M94" s="1">
        <v>85</v>
      </c>
      <c r="N94" s="1">
        <v>1039</v>
      </c>
      <c r="O94" s="1">
        <v>5038</v>
      </c>
      <c r="P94" s="1">
        <f t="shared" si="2"/>
        <v>48664</v>
      </c>
    </row>
    <row r="95" spans="1:16" x14ac:dyDescent="0.2">
      <c r="A95" s="1" t="s">
        <v>209</v>
      </c>
      <c r="B95" s="1" t="str">
        <f>INDEX([1]Country_2_3_digits!$A$2:$D$250,MATCH(A95,[1]Country_2_3_digits!$A$2:$A$250,0),2)</f>
        <v>KWT</v>
      </c>
      <c r="C95" s="1" t="s">
        <v>209</v>
      </c>
      <c r="D95" s="1" t="s">
        <v>210</v>
      </c>
      <c r="E95" s="1" t="s">
        <v>20</v>
      </c>
      <c r="F95" s="1">
        <v>18</v>
      </c>
      <c r="G95" s="1">
        <v>6</v>
      </c>
      <c r="H95" s="1">
        <v>12</v>
      </c>
      <c r="I95" s="1">
        <v>739</v>
      </c>
      <c r="J95" s="1">
        <v>112</v>
      </c>
      <c r="K95" s="1">
        <v>387</v>
      </c>
      <c r="L95" s="1">
        <v>40</v>
      </c>
      <c r="M95" s="1">
        <v>3</v>
      </c>
      <c r="O95" s="1">
        <v>412</v>
      </c>
      <c r="P95" s="1">
        <f t="shared" si="2"/>
        <v>1693</v>
      </c>
    </row>
    <row r="96" spans="1:16" x14ac:dyDescent="0.2">
      <c r="A96" s="1" t="s">
        <v>211</v>
      </c>
      <c r="B96" s="1" t="str">
        <f>INDEX([1]Country_2_3_digits!$A$2:$D$250,MATCH(A96,[1]Country_2_3_digits!$A$2:$A$250,0),2)</f>
        <v>KGZ</v>
      </c>
      <c r="C96" s="1" t="s">
        <v>211</v>
      </c>
      <c r="D96" s="1" t="s">
        <v>212</v>
      </c>
      <c r="E96" s="1" t="s">
        <v>23</v>
      </c>
      <c r="F96" s="1">
        <v>10</v>
      </c>
      <c r="G96" s="1">
        <v>10</v>
      </c>
      <c r="H96" s="1">
        <v>0</v>
      </c>
      <c r="I96" s="1">
        <v>6</v>
      </c>
      <c r="J96" s="1">
        <v>12</v>
      </c>
      <c r="K96" s="1">
        <v>1</v>
      </c>
      <c r="M96" s="1">
        <v>1</v>
      </c>
      <c r="O96" s="1">
        <v>1</v>
      </c>
      <c r="P96" s="1">
        <f t="shared" si="2"/>
        <v>21</v>
      </c>
    </row>
    <row r="97" spans="1:16" x14ac:dyDescent="0.2">
      <c r="A97" s="1" t="s">
        <v>213</v>
      </c>
      <c r="B97" s="1" t="s">
        <v>214</v>
      </c>
      <c r="C97" s="1" t="s">
        <v>213</v>
      </c>
      <c r="D97" s="1" t="s">
        <v>215</v>
      </c>
      <c r="E97" s="1" t="s">
        <v>23</v>
      </c>
      <c r="F97" s="1">
        <v>5</v>
      </c>
      <c r="G97" s="1">
        <v>5</v>
      </c>
      <c r="H97" s="1">
        <v>0</v>
      </c>
      <c r="I97" s="1">
        <v>74</v>
      </c>
      <c r="J97" s="1">
        <v>7</v>
      </c>
      <c r="K97" s="1">
        <v>21</v>
      </c>
      <c r="L97" s="1">
        <v>4</v>
      </c>
      <c r="N97" s="1">
        <v>1</v>
      </c>
      <c r="O97" s="1">
        <v>9</v>
      </c>
      <c r="P97" s="1">
        <f t="shared" si="2"/>
        <v>116</v>
      </c>
    </row>
    <row r="98" spans="1:16" x14ac:dyDescent="0.2">
      <c r="A98" s="1" t="s">
        <v>216</v>
      </c>
      <c r="B98" s="1" t="str">
        <f>INDEX([1]Country_2_3_digits!$A$2:$D$250,MATCH(A98,[1]Country_2_3_digits!$A$2:$A$250,0),2)</f>
        <v>LVA</v>
      </c>
      <c r="C98" s="1" t="s">
        <v>216</v>
      </c>
      <c r="D98" s="1" t="s">
        <v>217</v>
      </c>
      <c r="E98" s="1" t="s">
        <v>20</v>
      </c>
      <c r="F98" s="1">
        <v>25</v>
      </c>
      <c r="G98" s="1">
        <v>16</v>
      </c>
      <c r="H98" s="1">
        <v>9</v>
      </c>
      <c r="I98" s="1">
        <v>864</v>
      </c>
      <c r="J98" s="1">
        <v>31</v>
      </c>
      <c r="K98" s="1">
        <v>341</v>
      </c>
      <c r="L98" s="1">
        <v>73</v>
      </c>
      <c r="M98" s="1">
        <v>214</v>
      </c>
      <c r="N98" s="1">
        <v>26</v>
      </c>
      <c r="O98" s="1">
        <v>171</v>
      </c>
      <c r="P98" s="1">
        <f t="shared" si="2"/>
        <v>1720</v>
      </c>
    </row>
    <row r="99" spans="1:16" x14ac:dyDescent="0.2">
      <c r="A99" s="1" t="s">
        <v>218</v>
      </c>
      <c r="B99" s="1" t="str">
        <f>INDEX([1]Country_2_3_digits!$A$2:$D$250,MATCH(A99,[1]Country_2_3_digits!$A$2:$A$250,0),2)</f>
        <v>LBN</v>
      </c>
      <c r="C99" s="1" t="s">
        <v>218</v>
      </c>
      <c r="D99" s="1" t="s">
        <v>219</v>
      </c>
      <c r="E99" s="1" t="s">
        <v>20</v>
      </c>
      <c r="F99" s="1">
        <v>34</v>
      </c>
      <c r="G99" s="1">
        <v>23</v>
      </c>
      <c r="H99" s="1">
        <v>11</v>
      </c>
      <c r="I99" s="1">
        <v>501</v>
      </c>
      <c r="J99" s="1">
        <v>136</v>
      </c>
      <c r="K99" s="1">
        <v>69</v>
      </c>
      <c r="L99" s="1">
        <v>16</v>
      </c>
      <c r="M99" s="1">
        <v>2</v>
      </c>
      <c r="N99" s="1">
        <v>3</v>
      </c>
      <c r="O99" s="1">
        <v>65</v>
      </c>
      <c r="P99" s="1">
        <f t="shared" ref="P99:P130" si="3">SUM(I99:O99)</f>
        <v>792</v>
      </c>
    </row>
    <row r="100" spans="1:16" x14ac:dyDescent="0.2">
      <c r="A100" s="1" t="s">
        <v>220</v>
      </c>
      <c r="B100" s="1" t="str">
        <f>INDEX([1]Country_2_3_digits!$A$2:$D$250,MATCH(A100,[1]Country_2_3_digits!$A$2:$A$250,0),2)</f>
        <v>LSO</v>
      </c>
      <c r="C100" s="1" t="s">
        <v>220</v>
      </c>
      <c r="D100" s="1" t="s">
        <v>221</v>
      </c>
      <c r="E100" s="1" t="s">
        <v>23</v>
      </c>
      <c r="F100" s="1">
        <v>2</v>
      </c>
      <c r="G100" s="1">
        <v>2</v>
      </c>
      <c r="H100" s="1">
        <v>0</v>
      </c>
      <c r="I100" s="1">
        <v>3</v>
      </c>
      <c r="K100" s="1">
        <v>1</v>
      </c>
      <c r="O100" s="1">
        <v>2</v>
      </c>
      <c r="P100" s="1">
        <f t="shared" si="3"/>
        <v>6</v>
      </c>
    </row>
    <row r="101" spans="1:16" x14ac:dyDescent="0.2">
      <c r="A101" s="1" t="s">
        <v>222</v>
      </c>
      <c r="B101" s="1" t="str">
        <f>INDEX([1]Country_2_3_digits!$A$2:$D$250,MATCH(A101,[1]Country_2_3_digits!$A$2:$A$250,0),2)</f>
        <v>LBR</v>
      </c>
      <c r="I101" s="1">
        <v>9</v>
      </c>
      <c r="K101" s="1">
        <v>5</v>
      </c>
      <c r="O101" s="1">
        <v>1</v>
      </c>
      <c r="P101" s="1">
        <f t="shared" si="3"/>
        <v>15</v>
      </c>
    </row>
    <row r="102" spans="1:16" x14ac:dyDescent="0.2">
      <c r="A102" s="1" t="s">
        <v>223</v>
      </c>
      <c r="B102" s="1" t="str">
        <f>INDEX([1]Country_2_3_digits!$A$2:$D$250,MATCH(A102,[1]Country_2_3_digits!$A$2:$A$250,0),2)</f>
        <v>LBY</v>
      </c>
      <c r="C102" s="1" t="s">
        <v>223</v>
      </c>
      <c r="D102" s="1" t="s">
        <v>224</v>
      </c>
      <c r="E102" s="1" t="s">
        <v>20</v>
      </c>
      <c r="F102" s="1">
        <v>3</v>
      </c>
      <c r="G102" s="1">
        <v>1</v>
      </c>
      <c r="H102" s="1">
        <v>2</v>
      </c>
      <c r="I102" s="1">
        <v>63</v>
      </c>
      <c r="J102" s="1">
        <v>13</v>
      </c>
      <c r="K102" s="1">
        <v>18</v>
      </c>
      <c r="L102" s="1">
        <v>2</v>
      </c>
      <c r="N102" s="1">
        <v>2</v>
      </c>
      <c r="O102" s="1">
        <v>18</v>
      </c>
      <c r="P102" s="1">
        <f t="shared" si="3"/>
        <v>116</v>
      </c>
    </row>
    <row r="103" spans="1:16" x14ac:dyDescent="0.2">
      <c r="A103" s="1" t="s">
        <v>225</v>
      </c>
      <c r="B103" s="1" t="str">
        <f>INDEX([1]Country_2_3_digits!$A$2:$D$250,MATCH(A103,[1]Country_2_3_digits!$A$2:$A$250,0),2)</f>
        <v>LIE</v>
      </c>
      <c r="I103" s="1">
        <v>63</v>
      </c>
      <c r="K103" s="1">
        <v>17</v>
      </c>
      <c r="L103" s="1">
        <v>2</v>
      </c>
      <c r="M103" s="1">
        <v>1</v>
      </c>
      <c r="N103" s="1">
        <v>18</v>
      </c>
      <c r="O103" s="1">
        <v>6</v>
      </c>
      <c r="P103" s="1">
        <f t="shared" si="3"/>
        <v>107</v>
      </c>
    </row>
    <row r="104" spans="1:16" x14ac:dyDescent="0.2">
      <c r="A104" s="1" t="s">
        <v>226</v>
      </c>
      <c r="B104" s="1" t="str">
        <f>INDEX([1]Country_2_3_digits!$A$2:$D$250,MATCH(A104,[1]Country_2_3_digits!$A$2:$A$250,0),2)</f>
        <v>LTU</v>
      </c>
      <c r="C104" s="1" t="s">
        <v>226</v>
      </c>
      <c r="D104" s="1" t="s">
        <v>227</v>
      </c>
      <c r="E104" s="1" t="s">
        <v>20</v>
      </c>
      <c r="F104" s="1">
        <v>62</v>
      </c>
      <c r="G104" s="1">
        <v>43</v>
      </c>
      <c r="H104" s="1">
        <v>19</v>
      </c>
      <c r="I104" s="1">
        <v>1333</v>
      </c>
      <c r="J104" s="1">
        <v>31</v>
      </c>
      <c r="K104" s="1">
        <v>1001</v>
      </c>
      <c r="L104" s="1">
        <v>59</v>
      </c>
      <c r="M104" s="1">
        <v>8</v>
      </c>
      <c r="N104" s="1">
        <v>39</v>
      </c>
      <c r="O104" s="1">
        <v>497</v>
      </c>
      <c r="P104" s="1">
        <f t="shared" si="3"/>
        <v>2968</v>
      </c>
    </row>
    <row r="105" spans="1:16" x14ac:dyDescent="0.2">
      <c r="A105" s="1" t="s">
        <v>228</v>
      </c>
      <c r="B105" s="1" t="str">
        <f>INDEX([1]Country_2_3_digits!$A$2:$D$250,MATCH(A105,[1]Country_2_3_digits!$A$2:$A$250,0),2)</f>
        <v>LUX</v>
      </c>
      <c r="C105" s="1" t="s">
        <v>228</v>
      </c>
      <c r="D105" s="1" t="s">
        <v>229</v>
      </c>
      <c r="E105" s="1" t="s">
        <v>20</v>
      </c>
      <c r="F105" s="1">
        <v>135</v>
      </c>
      <c r="G105" s="1">
        <v>67</v>
      </c>
      <c r="H105" s="1">
        <v>68</v>
      </c>
      <c r="I105" s="1">
        <v>138</v>
      </c>
      <c r="J105" s="1">
        <v>9</v>
      </c>
      <c r="K105" s="1">
        <v>79</v>
      </c>
      <c r="L105" s="1">
        <v>53</v>
      </c>
      <c r="M105" s="1">
        <v>7</v>
      </c>
      <c r="N105" s="1">
        <v>14</v>
      </c>
      <c r="O105" s="1">
        <v>38</v>
      </c>
      <c r="P105" s="1">
        <f t="shared" si="3"/>
        <v>338</v>
      </c>
    </row>
    <row r="106" spans="1:16" x14ac:dyDescent="0.2">
      <c r="A106" s="1" t="s">
        <v>230</v>
      </c>
      <c r="B106" s="1" t="str">
        <f>INDEX([1]Country_2_3_digits!$A$2:$D$250,MATCH(A106,[1]Country_2_3_digits!$A$2:$A$250,0),2)</f>
        <v>MAC</v>
      </c>
      <c r="C106" s="1" t="s">
        <v>231</v>
      </c>
      <c r="D106" s="1" t="s">
        <v>232</v>
      </c>
      <c r="E106" s="1" t="s">
        <v>23</v>
      </c>
      <c r="F106" s="1">
        <v>12</v>
      </c>
      <c r="G106" s="1">
        <v>12</v>
      </c>
      <c r="H106" s="1">
        <v>0</v>
      </c>
      <c r="I106" s="1">
        <v>52</v>
      </c>
      <c r="J106" s="1">
        <v>5</v>
      </c>
      <c r="K106" s="1">
        <v>27</v>
      </c>
      <c r="L106" s="1">
        <v>11</v>
      </c>
      <c r="M106" s="1">
        <v>1</v>
      </c>
      <c r="N106" s="1">
        <v>1</v>
      </c>
      <c r="O106" s="1">
        <v>47</v>
      </c>
      <c r="P106" s="1">
        <f t="shared" si="3"/>
        <v>144</v>
      </c>
    </row>
    <row r="107" spans="1:16" x14ac:dyDescent="0.2">
      <c r="A107" s="1" t="s">
        <v>233</v>
      </c>
      <c r="B107" s="1" t="s">
        <v>234</v>
      </c>
      <c r="I107" s="1">
        <v>522</v>
      </c>
      <c r="J107" s="1">
        <v>65</v>
      </c>
      <c r="K107" s="1">
        <v>371</v>
      </c>
      <c r="L107" s="1">
        <v>55</v>
      </c>
      <c r="M107" s="1">
        <v>12</v>
      </c>
      <c r="N107" s="1">
        <v>2</v>
      </c>
      <c r="O107" s="1">
        <v>231</v>
      </c>
      <c r="P107" s="1">
        <f t="shared" si="3"/>
        <v>1258</v>
      </c>
    </row>
    <row r="108" spans="1:16" x14ac:dyDescent="0.2">
      <c r="A108" s="1" t="s">
        <v>235</v>
      </c>
      <c r="B108" s="1" t="str">
        <f>INDEX([1]Country_2_3_digits!$A$2:$D$250,MATCH(A108,[1]Country_2_3_digits!$A$2:$A$250,0),2)</f>
        <v>MDG</v>
      </c>
      <c r="C108" s="1" t="s">
        <v>235</v>
      </c>
      <c r="D108" s="1" t="s">
        <v>236</v>
      </c>
      <c r="E108" s="1" t="s">
        <v>23</v>
      </c>
      <c r="F108" s="1">
        <v>5</v>
      </c>
      <c r="G108" s="1">
        <v>1</v>
      </c>
      <c r="H108" s="1">
        <v>4</v>
      </c>
      <c r="I108" s="1">
        <v>74</v>
      </c>
      <c r="J108" s="1">
        <v>2</v>
      </c>
      <c r="K108" s="1">
        <v>10</v>
      </c>
      <c r="O108" s="1">
        <v>10</v>
      </c>
      <c r="P108" s="1">
        <f t="shared" si="3"/>
        <v>96</v>
      </c>
    </row>
    <row r="109" spans="1:16" x14ac:dyDescent="0.2">
      <c r="A109" s="1" t="s">
        <v>237</v>
      </c>
      <c r="B109" s="1" t="str">
        <f>INDEX([1]Country_2_3_digits!$A$2:$D$250,MATCH(A109,[1]Country_2_3_digits!$A$2:$A$250,0),2)</f>
        <v>MWI</v>
      </c>
      <c r="C109" s="1" t="s">
        <v>237</v>
      </c>
      <c r="D109" s="1" t="s">
        <v>238</v>
      </c>
      <c r="E109" s="1" t="s">
        <v>20</v>
      </c>
      <c r="F109" s="1">
        <v>19</v>
      </c>
      <c r="G109" s="1">
        <v>11</v>
      </c>
      <c r="H109" s="1">
        <v>8</v>
      </c>
      <c r="I109" s="1">
        <v>18</v>
      </c>
      <c r="J109" s="1">
        <v>2</v>
      </c>
      <c r="K109" s="1">
        <v>8</v>
      </c>
      <c r="O109" s="1">
        <v>3</v>
      </c>
      <c r="P109" s="1">
        <f t="shared" si="3"/>
        <v>31</v>
      </c>
    </row>
    <row r="110" spans="1:16" x14ac:dyDescent="0.2">
      <c r="A110" s="1" t="s">
        <v>239</v>
      </c>
      <c r="B110" s="1" t="str">
        <f>INDEX([1]Country_2_3_digits!$A$2:$D$250,MATCH(A110,[1]Country_2_3_digits!$A$2:$A$250,0),2)</f>
        <v>MYS</v>
      </c>
      <c r="C110" s="1" t="s">
        <v>239</v>
      </c>
      <c r="D110" s="1" t="s">
        <v>240</v>
      </c>
      <c r="E110" s="1" t="s">
        <v>20</v>
      </c>
      <c r="F110" s="1">
        <v>310</v>
      </c>
      <c r="G110" s="1">
        <v>128</v>
      </c>
      <c r="H110" s="1">
        <v>182</v>
      </c>
      <c r="I110" s="1">
        <v>12909</v>
      </c>
      <c r="J110" s="1">
        <v>606</v>
      </c>
      <c r="K110" s="1">
        <v>2858</v>
      </c>
      <c r="L110" s="1">
        <v>366</v>
      </c>
      <c r="M110" s="1">
        <v>40</v>
      </c>
      <c r="N110" s="1">
        <v>328</v>
      </c>
      <c r="O110" s="1">
        <v>1612</v>
      </c>
      <c r="P110" s="1">
        <f t="shared" si="3"/>
        <v>18719</v>
      </c>
    </row>
    <row r="111" spans="1:16" x14ac:dyDescent="0.2">
      <c r="A111" s="1" t="s">
        <v>241</v>
      </c>
      <c r="B111" s="1" t="str">
        <f>INDEX([1]Country_2_3_digits!$A$2:$D$250,MATCH(A111,[1]Country_2_3_digits!$A$2:$A$250,0),2)</f>
        <v>MDV</v>
      </c>
      <c r="I111" s="1">
        <v>18</v>
      </c>
      <c r="J111" s="1">
        <v>26</v>
      </c>
      <c r="K111" s="1">
        <v>11</v>
      </c>
      <c r="L111" s="1">
        <v>1</v>
      </c>
      <c r="O111" s="1">
        <v>7</v>
      </c>
      <c r="P111" s="1">
        <f t="shared" si="3"/>
        <v>63</v>
      </c>
    </row>
    <row r="112" spans="1:16" x14ac:dyDescent="0.2">
      <c r="A112" s="1" t="s">
        <v>242</v>
      </c>
      <c r="B112" s="1" t="str">
        <f>INDEX([1]Country_2_3_digits!$A$2:$D$250,MATCH(A112,[1]Country_2_3_digits!$A$2:$A$250,0),2)</f>
        <v>MLI</v>
      </c>
      <c r="C112" s="1" t="s">
        <v>242</v>
      </c>
      <c r="D112" s="1" t="s">
        <v>243</v>
      </c>
      <c r="E112" s="1" t="s">
        <v>20</v>
      </c>
      <c r="F112" s="1">
        <v>24</v>
      </c>
      <c r="G112" s="1">
        <v>11</v>
      </c>
      <c r="H112" s="1">
        <v>13</v>
      </c>
      <c r="I112" s="1">
        <v>27</v>
      </c>
      <c r="K112" s="1">
        <v>15</v>
      </c>
      <c r="L112" s="1">
        <v>1</v>
      </c>
      <c r="O112" s="1">
        <v>13</v>
      </c>
      <c r="P112" s="1">
        <f t="shared" si="3"/>
        <v>56</v>
      </c>
    </row>
    <row r="113" spans="1:16" x14ac:dyDescent="0.2">
      <c r="A113" s="1" t="s">
        <v>244</v>
      </c>
      <c r="B113" s="1" t="str">
        <f>INDEX([1]Country_2_3_digits!$A$2:$D$250,MATCH(A113,[1]Country_2_3_digits!$A$2:$A$250,0),2)</f>
        <v>MLT</v>
      </c>
      <c r="C113" s="1" t="s">
        <v>244</v>
      </c>
      <c r="D113" s="1" t="s">
        <v>245</v>
      </c>
      <c r="E113" s="1" t="s">
        <v>20</v>
      </c>
      <c r="F113" s="1">
        <v>57</v>
      </c>
      <c r="G113" s="1">
        <v>37</v>
      </c>
      <c r="H113" s="1">
        <v>20</v>
      </c>
      <c r="I113" s="1">
        <v>248</v>
      </c>
      <c r="J113" s="1">
        <v>4</v>
      </c>
      <c r="K113" s="1">
        <v>71</v>
      </c>
      <c r="L113" s="1">
        <v>66</v>
      </c>
      <c r="M113" s="1">
        <v>4</v>
      </c>
      <c r="N113" s="1">
        <v>5</v>
      </c>
      <c r="O113" s="1">
        <v>31</v>
      </c>
      <c r="P113" s="1">
        <f t="shared" si="3"/>
        <v>429</v>
      </c>
    </row>
    <row r="114" spans="1:16" x14ac:dyDescent="0.2">
      <c r="A114" s="1" t="s">
        <v>246</v>
      </c>
      <c r="B114" s="1" t="s">
        <v>247</v>
      </c>
      <c r="I114" s="1">
        <v>5</v>
      </c>
      <c r="K114" s="1">
        <v>3</v>
      </c>
      <c r="O114" s="1">
        <v>1</v>
      </c>
      <c r="P114" s="1">
        <f t="shared" si="3"/>
        <v>9</v>
      </c>
    </row>
    <row r="115" spans="1:16" x14ac:dyDescent="0.2">
      <c r="A115" s="1" t="s">
        <v>248</v>
      </c>
      <c r="B115" s="1" t="str">
        <f>INDEX([1]Country_2_3_digits!$A$2:$D$250,MATCH(A115,[1]Country_2_3_digits!$A$2:$A$250,0),2)</f>
        <v>MRT</v>
      </c>
      <c r="C115" s="1" t="s">
        <v>248</v>
      </c>
      <c r="D115" s="1" t="s">
        <v>249</v>
      </c>
      <c r="E115" s="1" t="s">
        <v>23</v>
      </c>
      <c r="F115" s="1">
        <v>11</v>
      </c>
      <c r="G115" s="1">
        <v>11</v>
      </c>
      <c r="H115" s="1">
        <v>0</v>
      </c>
      <c r="I115" s="1">
        <v>10</v>
      </c>
      <c r="J115" s="1">
        <v>1</v>
      </c>
      <c r="K115" s="1">
        <v>6</v>
      </c>
      <c r="O115" s="1">
        <v>4</v>
      </c>
      <c r="P115" s="1">
        <f t="shared" si="3"/>
        <v>21</v>
      </c>
    </row>
    <row r="116" spans="1:16" x14ac:dyDescent="0.2">
      <c r="A116" s="1" t="s">
        <v>250</v>
      </c>
      <c r="B116" s="1" t="str">
        <f>INDEX([1]Country_2_3_digits!$A$2:$D$250,MATCH(A116,[1]Country_2_3_digits!$A$2:$A$250,0),2)</f>
        <v>MUS</v>
      </c>
      <c r="C116" s="1" t="s">
        <v>250</v>
      </c>
      <c r="D116" s="1" t="s">
        <v>251</v>
      </c>
      <c r="E116" s="1" t="s">
        <v>20</v>
      </c>
      <c r="F116" s="1">
        <v>87</v>
      </c>
      <c r="G116" s="1">
        <v>58</v>
      </c>
      <c r="H116" s="1">
        <v>29</v>
      </c>
      <c r="I116" s="1">
        <v>157</v>
      </c>
      <c r="J116" s="1">
        <v>18</v>
      </c>
      <c r="K116" s="1">
        <v>19</v>
      </c>
      <c r="L116" s="1">
        <v>25</v>
      </c>
      <c r="M116" s="1">
        <v>3</v>
      </c>
      <c r="N116" s="1">
        <v>1</v>
      </c>
      <c r="O116" s="1">
        <v>20</v>
      </c>
      <c r="P116" s="1">
        <f t="shared" si="3"/>
        <v>243</v>
      </c>
    </row>
    <row r="117" spans="1:16" x14ac:dyDescent="0.2">
      <c r="A117" s="1" t="s">
        <v>252</v>
      </c>
      <c r="B117" s="1" t="str">
        <f>INDEX([1]Country_2_3_digits!$A$2:$D$250,MATCH(A117,[1]Country_2_3_digits!$A$2:$A$250,0),2)</f>
        <v>MEX</v>
      </c>
      <c r="C117" s="1" t="s">
        <v>252</v>
      </c>
      <c r="D117" s="1" t="s">
        <v>253</v>
      </c>
      <c r="E117" s="1" t="s">
        <v>20</v>
      </c>
      <c r="F117" s="1">
        <v>153</v>
      </c>
      <c r="G117" s="1">
        <v>91</v>
      </c>
      <c r="H117" s="1">
        <v>62</v>
      </c>
      <c r="I117" s="1">
        <v>8895</v>
      </c>
      <c r="J117" s="1">
        <v>263</v>
      </c>
      <c r="K117" s="1">
        <v>2708</v>
      </c>
      <c r="L117" s="1">
        <v>385</v>
      </c>
      <c r="M117" s="1">
        <v>54</v>
      </c>
      <c r="N117" s="1">
        <v>132</v>
      </c>
      <c r="O117" s="1">
        <v>1692</v>
      </c>
      <c r="P117" s="1">
        <f t="shared" si="3"/>
        <v>14129</v>
      </c>
    </row>
    <row r="118" spans="1:16" x14ac:dyDescent="0.2">
      <c r="A118" s="1" t="s">
        <v>254</v>
      </c>
      <c r="B118" s="1" t="str">
        <f>INDEX([1]Country_2_3_digits!$A$2:$D$250,MATCH(A118,[1]Country_2_3_digits!$A$2:$A$250,0),2)</f>
        <v>FSM</v>
      </c>
      <c r="K118" s="1">
        <v>1</v>
      </c>
      <c r="P118" s="1">
        <f t="shared" si="3"/>
        <v>1</v>
      </c>
    </row>
    <row r="119" spans="1:16" x14ac:dyDescent="0.2">
      <c r="A119" s="1" t="s">
        <v>255</v>
      </c>
      <c r="B119" s="1" t="s">
        <v>256</v>
      </c>
      <c r="C119" s="1" t="s">
        <v>257</v>
      </c>
      <c r="D119" s="1" t="s">
        <v>258</v>
      </c>
      <c r="E119" s="1" t="s">
        <v>23</v>
      </c>
      <c r="F119" s="1">
        <v>39</v>
      </c>
      <c r="G119" s="1">
        <v>39</v>
      </c>
      <c r="H119" s="1">
        <v>0</v>
      </c>
      <c r="I119" s="1">
        <v>89</v>
      </c>
      <c r="J119" s="1">
        <v>54</v>
      </c>
      <c r="K119" s="1">
        <v>11</v>
      </c>
      <c r="L119" s="1">
        <v>4</v>
      </c>
      <c r="N119" s="1">
        <v>1</v>
      </c>
      <c r="O119" s="1">
        <v>8</v>
      </c>
      <c r="P119" s="1">
        <f t="shared" si="3"/>
        <v>167</v>
      </c>
    </row>
    <row r="120" spans="1:16" x14ac:dyDescent="0.2">
      <c r="A120" s="1" t="s">
        <v>259</v>
      </c>
      <c r="B120" s="1" t="str">
        <f>INDEX([1]Country_2_3_digits!$A$2:$D$250,MATCH(A120,[1]Country_2_3_digits!$A$2:$A$250,0),2)</f>
        <v>MCO</v>
      </c>
      <c r="I120" s="1">
        <v>46</v>
      </c>
      <c r="J120" s="1">
        <v>6</v>
      </c>
      <c r="K120" s="1">
        <v>25</v>
      </c>
      <c r="L120" s="1">
        <v>6</v>
      </c>
      <c r="N120" s="1">
        <v>4</v>
      </c>
      <c r="O120" s="1">
        <v>7</v>
      </c>
      <c r="P120" s="1">
        <f t="shared" si="3"/>
        <v>94</v>
      </c>
    </row>
    <row r="121" spans="1:16" x14ac:dyDescent="0.2">
      <c r="A121" s="1" t="s">
        <v>260</v>
      </c>
      <c r="B121" s="1" t="str">
        <f>INDEX([1]Country_2_3_digits!$A$2:$D$250,MATCH(A121,[1]Country_2_3_digits!$A$2:$A$250,0),2)</f>
        <v>MNG</v>
      </c>
      <c r="C121" s="1" t="s">
        <v>260</v>
      </c>
      <c r="D121" s="1" t="s">
        <v>261</v>
      </c>
      <c r="E121" s="1" t="s">
        <v>20</v>
      </c>
      <c r="F121" s="1">
        <v>257</v>
      </c>
      <c r="G121" s="1">
        <v>215</v>
      </c>
      <c r="H121" s="1">
        <v>42</v>
      </c>
      <c r="I121" s="1">
        <v>288</v>
      </c>
      <c r="J121" s="1">
        <v>20</v>
      </c>
      <c r="K121" s="1">
        <v>78</v>
      </c>
      <c r="L121" s="1">
        <v>7</v>
      </c>
      <c r="M121" s="1">
        <v>1</v>
      </c>
      <c r="O121" s="1">
        <v>66</v>
      </c>
      <c r="P121" s="1">
        <f t="shared" si="3"/>
        <v>460</v>
      </c>
    </row>
    <row r="122" spans="1:16" x14ac:dyDescent="0.2">
      <c r="A122" s="1" t="s">
        <v>262</v>
      </c>
      <c r="B122" s="1" t="str">
        <f>INDEX([1]Country_2_3_digits!$A$2:$D$250,MATCH(A122,[1]Country_2_3_digits!$A$2:$A$250,0),2)</f>
        <v>MNE</v>
      </c>
      <c r="C122" s="1" t="s">
        <v>262</v>
      </c>
      <c r="D122" s="1" t="s">
        <v>263</v>
      </c>
      <c r="E122" s="1" t="s">
        <v>20</v>
      </c>
      <c r="F122" s="1">
        <v>67</v>
      </c>
      <c r="G122" s="1">
        <v>62</v>
      </c>
      <c r="H122" s="1">
        <v>5</v>
      </c>
      <c r="I122" s="1">
        <v>160</v>
      </c>
      <c r="J122" s="1">
        <v>9</v>
      </c>
      <c r="K122" s="1">
        <v>82</v>
      </c>
      <c r="L122" s="1">
        <v>10</v>
      </c>
      <c r="M122" s="1">
        <v>2</v>
      </c>
      <c r="O122" s="1">
        <v>59</v>
      </c>
      <c r="P122" s="1">
        <f t="shared" si="3"/>
        <v>322</v>
      </c>
    </row>
    <row r="123" spans="1:16" x14ac:dyDescent="0.2">
      <c r="A123" s="1" t="s">
        <v>264</v>
      </c>
      <c r="B123" s="1" t="str">
        <f>INDEX([1]Country_2_3_digits!$A$2:$D$250,MATCH(A123,[1]Country_2_3_digits!$A$2:$A$250,0),2)</f>
        <v>MAR</v>
      </c>
      <c r="C123" s="1" t="s">
        <v>264</v>
      </c>
      <c r="D123" s="1" t="s">
        <v>265</v>
      </c>
      <c r="E123" s="1" t="s">
        <v>20</v>
      </c>
      <c r="F123" s="1">
        <v>109</v>
      </c>
      <c r="G123" s="1">
        <v>74</v>
      </c>
      <c r="H123" s="1">
        <v>35</v>
      </c>
      <c r="I123" s="1">
        <v>1091</v>
      </c>
      <c r="J123" s="1">
        <v>71</v>
      </c>
      <c r="K123" s="1">
        <v>253</v>
      </c>
      <c r="L123" s="1">
        <v>40</v>
      </c>
      <c r="M123" s="1">
        <v>12</v>
      </c>
      <c r="N123" s="1">
        <v>7</v>
      </c>
      <c r="O123" s="1">
        <v>173</v>
      </c>
      <c r="P123" s="1">
        <f t="shared" si="3"/>
        <v>1647</v>
      </c>
    </row>
    <row r="124" spans="1:16" x14ac:dyDescent="0.2">
      <c r="A124" s="1" t="s">
        <v>266</v>
      </c>
      <c r="B124" s="1" t="str">
        <f>INDEX([1]Country_2_3_digits!$A$2:$D$250,MATCH(A124,[1]Country_2_3_digits!$A$2:$A$250,0),2)</f>
        <v>MOZ</v>
      </c>
      <c r="C124" s="1" t="s">
        <v>266</v>
      </c>
      <c r="D124" s="1" t="s">
        <v>267</v>
      </c>
      <c r="E124" s="1" t="s">
        <v>23</v>
      </c>
      <c r="F124" s="1">
        <v>9</v>
      </c>
      <c r="G124" s="1">
        <v>9</v>
      </c>
      <c r="H124" s="1">
        <v>0</v>
      </c>
      <c r="I124" s="1">
        <v>63</v>
      </c>
      <c r="J124" s="1">
        <v>3</v>
      </c>
      <c r="K124" s="1">
        <v>27</v>
      </c>
      <c r="L124" s="1">
        <v>2</v>
      </c>
      <c r="O124" s="1">
        <v>25</v>
      </c>
      <c r="P124" s="1">
        <f t="shared" si="3"/>
        <v>120</v>
      </c>
    </row>
    <row r="125" spans="1:16" x14ac:dyDescent="0.2">
      <c r="A125" s="1" t="s">
        <v>268</v>
      </c>
      <c r="B125" s="1" t="str">
        <f>INDEX([1]Country_2_3_digits!$A$2:$D$250,MATCH(A125,[1]Country_2_3_digits!$A$2:$A$250,0),2)</f>
        <v>MMR</v>
      </c>
      <c r="C125" s="1" t="s">
        <v>268</v>
      </c>
      <c r="D125" s="1" t="s">
        <v>269</v>
      </c>
      <c r="E125" s="1" t="s">
        <v>23</v>
      </c>
      <c r="F125" s="1">
        <v>9</v>
      </c>
      <c r="G125" s="1">
        <v>9</v>
      </c>
      <c r="H125" s="1">
        <v>0</v>
      </c>
      <c r="I125" s="1">
        <v>395</v>
      </c>
      <c r="J125" s="1">
        <v>9</v>
      </c>
      <c r="K125" s="1">
        <v>30</v>
      </c>
      <c r="L125" s="1">
        <v>5</v>
      </c>
      <c r="N125" s="1">
        <v>4</v>
      </c>
      <c r="O125" s="1">
        <v>20</v>
      </c>
      <c r="P125" s="1">
        <f t="shared" si="3"/>
        <v>463</v>
      </c>
    </row>
    <row r="126" spans="1:16" x14ac:dyDescent="0.2">
      <c r="A126" s="1" t="s">
        <v>270</v>
      </c>
      <c r="B126" s="1" t="str">
        <f>INDEX([1]Country_2_3_digits!$A$2:$D$250,MATCH(A126,[1]Country_2_3_digits!$A$2:$A$250,0),2)</f>
        <v>NAM</v>
      </c>
      <c r="C126" s="1" t="s">
        <v>270</v>
      </c>
      <c r="D126" s="1" t="s">
        <v>271</v>
      </c>
      <c r="E126" s="1" t="s">
        <v>20</v>
      </c>
      <c r="F126" s="1">
        <v>31</v>
      </c>
      <c r="G126" s="1">
        <v>18</v>
      </c>
      <c r="H126" s="1">
        <v>13</v>
      </c>
      <c r="I126" s="1">
        <v>50</v>
      </c>
      <c r="J126" s="1">
        <v>1</v>
      </c>
      <c r="K126" s="1">
        <v>21</v>
      </c>
      <c r="O126" s="1">
        <v>16</v>
      </c>
      <c r="P126" s="1">
        <f t="shared" si="3"/>
        <v>88</v>
      </c>
    </row>
    <row r="127" spans="1:16" x14ac:dyDescent="0.2">
      <c r="A127" s="1" t="s">
        <v>272</v>
      </c>
      <c r="B127" s="1" t="str">
        <f>INDEX([1]Country_2_3_digits!$A$2:$D$250,MATCH(A127,[1]Country_2_3_digits!$A$2:$A$250,0),2)</f>
        <v>NPL</v>
      </c>
      <c r="C127" s="1" t="s">
        <v>272</v>
      </c>
      <c r="D127" s="1" t="s">
        <v>273</v>
      </c>
      <c r="E127" s="1" t="s">
        <v>20</v>
      </c>
      <c r="F127" s="1">
        <v>11</v>
      </c>
      <c r="G127" s="1">
        <v>9</v>
      </c>
      <c r="H127" s="1">
        <v>2</v>
      </c>
      <c r="I127" s="1">
        <v>495</v>
      </c>
      <c r="J127" s="1">
        <v>51</v>
      </c>
      <c r="K127" s="1">
        <v>53</v>
      </c>
      <c r="L127" s="1">
        <v>19</v>
      </c>
      <c r="M127" s="1">
        <v>2</v>
      </c>
      <c r="N127" s="1">
        <v>1</v>
      </c>
      <c r="O127" s="1">
        <v>34</v>
      </c>
      <c r="P127" s="1">
        <f t="shared" si="3"/>
        <v>655</v>
      </c>
    </row>
    <row r="128" spans="1:16" x14ac:dyDescent="0.2">
      <c r="A128" s="1" t="s">
        <v>274</v>
      </c>
      <c r="B128" s="1" t="s">
        <v>275</v>
      </c>
      <c r="C128" s="1" t="s">
        <v>274</v>
      </c>
      <c r="D128" s="1" t="s">
        <v>276</v>
      </c>
      <c r="E128" s="1" t="s">
        <v>20</v>
      </c>
      <c r="F128" s="1">
        <v>639</v>
      </c>
      <c r="G128" s="1">
        <v>186</v>
      </c>
      <c r="H128" s="1">
        <v>453</v>
      </c>
      <c r="I128" s="1">
        <v>9756</v>
      </c>
      <c r="J128" s="1">
        <v>387</v>
      </c>
      <c r="K128" s="1">
        <v>2828</v>
      </c>
      <c r="L128" s="1">
        <v>1741</v>
      </c>
      <c r="M128" s="1">
        <v>112</v>
      </c>
      <c r="N128" s="1">
        <v>225</v>
      </c>
      <c r="O128" s="1">
        <v>830</v>
      </c>
      <c r="P128" s="1">
        <f t="shared" si="3"/>
        <v>15879</v>
      </c>
    </row>
    <row r="129" spans="1:16" x14ac:dyDescent="0.2">
      <c r="A129" s="1" t="s">
        <v>277</v>
      </c>
      <c r="B129" s="1" t="str">
        <f>INDEX([1]Country_2_3_digits!$A$2:$D$250,MATCH(A129,[1]Country_2_3_digits!$A$2:$A$250,0),2)</f>
        <v>NZL</v>
      </c>
      <c r="C129" s="1" t="s">
        <v>277</v>
      </c>
      <c r="D129" s="1" t="s">
        <v>278</v>
      </c>
      <c r="E129" s="1" t="s">
        <v>20</v>
      </c>
      <c r="F129" s="1">
        <v>208</v>
      </c>
      <c r="G129" s="1">
        <v>140</v>
      </c>
      <c r="H129" s="1">
        <v>68</v>
      </c>
      <c r="I129" s="1">
        <v>793</v>
      </c>
      <c r="J129" s="1">
        <v>113</v>
      </c>
      <c r="K129" s="1">
        <v>343</v>
      </c>
      <c r="L129" s="1">
        <v>89</v>
      </c>
      <c r="M129" s="1">
        <v>2</v>
      </c>
      <c r="N129" s="1">
        <v>35</v>
      </c>
      <c r="O129" s="1">
        <v>466</v>
      </c>
      <c r="P129" s="1">
        <f t="shared" si="3"/>
        <v>1841</v>
      </c>
    </row>
    <row r="130" spans="1:16" x14ac:dyDescent="0.2">
      <c r="A130" s="1" t="s">
        <v>279</v>
      </c>
      <c r="B130" s="1" t="str">
        <f>INDEX([1]Country_2_3_digits!$A$2:$D$250,MATCH(A130,[1]Country_2_3_digits!$A$2:$A$250,0),2)</f>
        <v>NIC</v>
      </c>
      <c r="C130" s="1" t="s">
        <v>279</v>
      </c>
      <c r="D130" s="1" t="s">
        <v>280</v>
      </c>
      <c r="E130" s="1" t="s">
        <v>23</v>
      </c>
      <c r="F130" s="1">
        <v>0</v>
      </c>
      <c r="G130" s="1">
        <v>0</v>
      </c>
      <c r="H130" s="1">
        <v>0</v>
      </c>
      <c r="I130" s="1">
        <v>33</v>
      </c>
      <c r="J130" s="1">
        <v>3</v>
      </c>
      <c r="K130" s="1">
        <v>9</v>
      </c>
      <c r="N130" s="1">
        <v>1</v>
      </c>
      <c r="O130" s="1">
        <v>7</v>
      </c>
      <c r="P130" s="1">
        <f t="shared" si="3"/>
        <v>53</v>
      </c>
    </row>
    <row r="131" spans="1:16" x14ac:dyDescent="0.2">
      <c r="A131" s="1" t="s">
        <v>281</v>
      </c>
      <c r="B131" s="1" t="s">
        <v>282</v>
      </c>
      <c r="C131" s="1" t="s">
        <v>281</v>
      </c>
      <c r="D131" s="1" t="s">
        <v>283</v>
      </c>
      <c r="E131" s="1" t="s">
        <v>23</v>
      </c>
      <c r="F131" s="1">
        <v>5</v>
      </c>
      <c r="G131" s="1">
        <v>5</v>
      </c>
      <c r="H131" s="1">
        <v>0</v>
      </c>
      <c r="I131" s="1">
        <v>4</v>
      </c>
      <c r="K131" s="1">
        <v>3</v>
      </c>
      <c r="O131" s="1">
        <v>3</v>
      </c>
      <c r="P131" s="1">
        <f t="shared" ref="P131:P162" si="4">SUM(I131:O131)</f>
        <v>10</v>
      </c>
    </row>
    <row r="132" spans="1:16" x14ac:dyDescent="0.2">
      <c r="A132" s="1" t="s">
        <v>284</v>
      </c>
      <c r="B132" s="1" t="str">
        <f>INDEX([1]Country_2_3_digits!$A$2:$D$250,MATCH(A132,[1]Country_2_3_digits!$A$2:$A$250,0),2)</f>
        <v>NGA</v>
      </c>
      <c r="C132" s="1" t="s">
        <v>284</v>
      </c>
      <c r="D132" s="1" t="s">
        <v>285</v>
      </c>
      <c r="E132" s="1" t="s">
        <v>20</v>
      </c>
      <c r="F132" s="1">
        <v>106</v>
      </c>
      <c r="G132" s="1">
        <v>32</v>
      </c>
      <c r="H132" s="1">
        <v>74</v>
      </c>
      <c r="I132" s="1">
        <v>714</v>
      </c>
      <c r="J132" s="1">
        <v>31</v>
      </c>
      <c r="K132" s="1">
        <v>151</v>
      </c>
      <c r="L132" s="1">
        <v>105</v>
      </c>
      <c r="M132" s="1">
        <v>8</v>
      </c>
      <c r="N132" s="1">
        <v>1</v>
      </c>
      <c r="O132" s="1">
        <v>191</v>
      </c>
      <c r="P132" s="1">
        <f t="shared" si="4"/>
        <v>1201</v>
      </c>
    </row>
    <row r="133" spans="1:16" x14ac:dyDescent="0.2">
      <c r="A133" s="1" t="s">
        <v>286</v>
      </c>
      <c r="B133" s="1" t="str">
        <f>INDEX([1]Country_2_3_digits!$A$2:$D$250,MATCH(A133,[1]Country_2_3_digits!$A$2:$A$250,0),2)</f>
        <v>NOR</v>
      </c>
      <c r="C133" s="1" t="s">
        <v>286</v>
      </c>
      <c r="D133" s="1" t="s">
        <v>287</v>
      </c>
      <c r="E133" s="1" t="s">
        <v>20</v>
      </c>
      <c r="F133" s="1">
        <v>335</v>
      </c>
      <c r="G133" s="1">
        <v>87</v>
      </c>
      <c r="H133" s="1">
        <v>248</v>
      </c>
      <c r="I133" s="1">
        <v>1988</v>
      </c>
      <c r="J133" s="1">
        <v>58</v>
      </c>
      <c r="K133" s="1">
        <v>1142</v>
      </c>
      <c r="L133" s="1">
        <v>169</v>
      </c>
      <c r="M133" s="1">
        <v>40</v>
      </c>
      <c r="N133" s="1">
        <v>50</v>
      </c>
      <c r="O133" s="1">
        <v>382</v>
      </c>
      <c r="P133" s="1">
        <f t="shared" si="4"/>
        <v>3829</v>
      </c>
    </row>
    <row r="134" spans="1:16" x14ac:dyDescent="0.2">
      <c r="A134" s="1" t="s">
        <v>288</v>
      </c>
      <c r="B134" s="1" t="str">
        <f>INDEX([1]Country_2_3_digits!$A$2:$D$250,MATCH(A134,[1]Country_2_3_digits!$A$2:$A$250,0),2)</f>
        <v>OMN</v>
      </c>
      <c r="C134" s="1" t="s">
        <v>288</v>
      </c>
      <c r="D134" s="1" t="s">
        <v>289</v>
      </c>
      <c r="E134" s="1" t="s">
        <v>20</v>
      </c>
      <c r="F134" s="1">
        <v>28</v>
      </c>
      <c r="G134" s="1">
        <v>27</v>
      </c>
      <c r="H134" s="1">
        <v>1</v>
      </c>
      <c r="I134" s="1">
        <v>842</v>
      </c>
      <c r="J134" s="1">
        <v>63</v>
      </c>
      <c r="K134" s="1">
        <v>441</v>
      </c>
      <c r="L134" s="1">
        <v>30</v>
      </c>
      <c r="M134" s="1">
        <v>3</v>
      </c>
      <c r="N134" s="1">
        <v>7</v>
      </c>
      <c r="O134" s="1">
        <v>500</v>
      </c>
      <c r="P134" s="1">
        <f t="shared" si="4"/>
        <v>1886</v>
      </c>
    </row>
    <row r="135" spans="1:16" x14ac:dyDescent="0.2">
      <c r="A135" s="1" t="s">
        <v>290</v>
      </c>
      <c r="B135" s="1" t="str">
        <f>INDEX([1]Country_2_3_digits!$A$2:$D$250,MATCH(A135,[1]Country_2_3_digits!$A$2:$A$250,0),2)</f>
        <v>PAK</v>
      </c>
      <c r="C135" s="1" t="s">
        <v>290</v>
      </c>
      <c r="D135" s="1" t="s">
        <v>291</v>
      </c>
      <c r="E135" s="1" t="s">
        <v>20</v>
      </c>
      <c r="F135" s="1">
        <v>208</v>
      </c>
      <c r="G135" s="1">
        <v>166</v>
      </c>
      <c r="H135" s="1">
        <v>42</v>
      </c>
      <c r="I135" s="1">
        <v>3106</v>
      </c>
      <c r="J135" s="1">
        <v>178</v>
      </c>
      <c r="K135" s="1">
        <v>994</v>
      </c>
      <c r="L135" s="1">
        <v>127</v>
      </c>
      <c r="M135" s="1">
        <v>28</v>
      </c>
      <c r="N135" s="1">
        <v>222</v>
      </c>
      <c r="O135" s="1">
        <v>617</v>
      </c>
      <c r="P135" s="1">
        <f t="shared" si="4"/>
        <v>5272</v>
      </c>
    </row>
    <row r="136" spans="1:16" x14ac:dyDescent="0.2">
      <c r="A136" s="1" t="s">
        <v>292</v>
      </c>
      <c r="B136" s="1" t="str">
        <f>INDEX([1]Country_2_3_digits!$A$2:$D$250,MATCH(A136,[1]Country_2_3_digits!$A$2:$A$250,0),2)</f>
        <v>PSE</v>
      </c>
      <c r="C136" s="1" t="s">
        <v>292</v>
      </c>
      <c r="D136" s="1" t="s">
        <v>293</v>
      </c>
      <c r="E136" s="1" t="s">
        <v>23</v>
      </c>
      <c r="F136" s="1">
        <v>16</v>
      </c>
      <c r="G136" s="1">
        <v>16</v>
      </c>
      <c r="H136" s="1">
        <v>0</v>
      </c>
      <c r="I136" s="1">
        <v>75</v>
      </c>
      <c r="J136" s="1">
        <v>32</v>
      </c>
      <c r="K136" s="1">
        <v>29</v>
      </c>
      <c r="L136" s="1">
        <v>2</v>
      </c>
      <c r="M136" s="1">
        <v>1</v>
      </c>
      <c r="N136" s="1">
        <v>1</v>
      </c>
      <c r="O136" s="1">
        <v>16</v>
      </c>
      <c r="P136" s="1">
        <f t="shared" si="4"/>
        <v>156</v>
      </c>
    </row>
    <row r="137" spans="1:16" x14ac:dyDescent="0.2">
      <c r="A137" s="1" t="s">
        <v>294</v>
      </c>
      <c r="B137" s="1" t="str">
        <f>INDEX([1]Country_2_3_digits!$A$2:$D$250,MATCH(A137,[1]Country_2_3_digits!$A$2:$A$250,0),2)</f>
        <v>PAN</v>
      </c>
      <c r="C137" s="1" t="s">
        <v>294</v>
      </c>
      <c r="D137" s="1" t="s">
        <v>295</v>
      </c>
      <c r="E137" s="1" t="s">
        <v>20</v>
      </c>
      <c r="F137" s="1">
        <v>68</v>
      </c>
      <c r="G137" s="1">
        <v>43</v>
      </c>
      <c r="H137" s="1">
        <v>25</v>
      </c>
      <c r="I137" s="1">
        <v>326</v>
      </c>
      <c r="J137" s="1">
        <v>3</v>
      </c>
      <c r="K137" s="1">
        <v>42</v>
      </c>
      <c r="L137" s="1">
        <v>6</v>
      </c>
      <c r="N137" s="1">
        <v>2</v>
      </c>
      <c r="O137" s="1">
        <v>30</v>
      </c>
      <c r="P137" s="1">
        <f t="shared" si="4"/>
        <v>409</v>
      </c>
    </row>
    <row r="138" spans="1:16" x14ac:dyDescent="0.2">
      <c r="A138" s="1" t="s">
        <v>296</v>
      </c>
      <c r="B138" s="1" t="str">
        <f>INDEX([1]Country_2_3_digits!$A$2:$D$250,MATCH(A138,[1]Country_2_3_digits!$A$2:$A$250,0),2)</f>
        <v>PNG</v>
      </c>
      <c r="C138" s="1" t="s">
        <v>296</v>
      </c>
      <c r="D138" s="1" t="s">
        <v>297</v>
      </c>
      <c r="E138" s="1" t="s">
        <v>23</v>
      </c>
      <c r="F138" s="1">
        <v>4</v>
      </c>
      <c r="G138" s="1">
        <v>4</v>
      </c>
      <c r="H138" s="1">
        <v>0</v>
      </c>
      <c r="I138" s="1">
        <v>62</v>
      </c>
      <c r="J138" s="1">
        <v>4</v>
      </c>
      <c r="K138" s="1">
        <v>24</v>
      </c>
      <c r="L138" s="1">
        <v>2</v>
      </c>
      <c r="O138" s="1">
        <v>25</v>
      </c>
      <c r="P138" s="1">
        <f t="shared" si="4"/>
        <v>117</v>
      </c>
    </row>
    <row r="139" spans="1:16" x14ac:dyDescent="0.2">
      <c r="A139" s="1" t="s">
        <v>298</v>
      </c>
      <c r="B139" s="1" t="str">
        <f>INDEX([1]Country_2_3_digits!$A$2:$D$250,MATCH(A139,[1]Country_2_3_digits!$A$2:$A$250,0),2)</f>
        <v>PRY</v>
      </c>
      <c r="C139" s="1" t="s">
        <v>298</v>
      </c>
      <c r="D139" s="1" t="s">
        <v>299</v>
      </c>
      <c r="E139" s="1" t="s">
        <v>23</v>
      </c>
      <c r="F139" s="1">
        <v>0</v>
      </c>
      <c r="G139" s="1">
        <v>0</v>
      </c>
      <c r="H139" s="1">
        <v>0</v>
      </c>
      <c r="I139" s="1">
        <v>442</v>
      </c>
      <c r="J139" s="1">
        <v>12</v>
      </c>
      <c r="K139" s="1">
        <v>32</v>
      </c>
      <c r="L139" s="1">
        <v>2</v>
      </c>
      <c r="N139" s="1">
        <v>1</v>
      </c>
      <c r="O139" s="1">
        <v>12</v>
      </c>
      <c r="P139" s="1">
        <f t="shared" si="4"/>
        <v>501</v>
      </c>
    </row>
    <row r="140" spans="1:16" x14ac:dyDescent="0.2">
      <c r="A140" s="1" t="s">
        <v>300</v>
      </c>
      <c r="B140" s="1" t="str">
        <f>INDEX([1]Country_2_3_digits!$A$2:$D$250,MATCH(A140,[1]Country_2_3_digits!$A$2:$A$250,0),2)</f>
        <v>PER</v>
      </c>
      <c r="C140" s="1" t="s">
        <v>300</v>
      </c>
      <c r="D140" s="1" t="s">
        <v>301</v>
      </c>
      <c r="E140" s="1" t="s">
        <v>20</v>
      </c>
      <c r="F140" s="1">
        <v>70</v>
      </c>
      <c r="G140" s="1">
        <v>28</v>
      </c>
      <c r="H140" s="1">
        <v>42</v>
      </c>
      <c r="I140" s="1">
        <v>2654</v>
      </c>
      <c r="J140" s="1">
        <v>35</v>
      </c>
      <c r="K140" s="1">
        <v>1468</v>
      </c>
      <c r="L140" s="1">
        <v>107</v>
      </c>
      <c r="M140" s="1">
        <v>297</v>
      </c>
      <c r="N140" s="1">
        <v>22</v>
      </c>
      <c r="O140" s="1">
        <v>1707</v>
      </c>
      <c r="P140" s="1">
        <f t="shared" si="4"/>
        <v>6290</v>
      </c>
    </row>
    <row r="141" spans="1:16" x14ac:dyDescent="0.2">
      <c r="A141" s="1" t="s">
        <v>302</v>
      </c>
      <c r="B141" s="1" t="s">
        <v>303</v>
      </c>
      <c r="C141" s="1" t="s">
        <v>302</v>
      </c>
      <c r="D141" s="1" t="s">
        <v>304</v>
      </c>
      <c r="E141" s="1" t="s">
        <v>20</v>
      </c>
      <c r="F141" s="1">
        <v>178</v>
      </c>
      <c r="G141" s="1">
        <v>119</v>
      </c>
      <c r="H141" s="1">
        <v>59</v>
      </c>
      <c r="I141" s="1">
        <v>3082</v>
      </c>
      <c r="J141" s="1">
        <v>45</v>
      </c>
      <c r="K141" s="1">
        <v>810</v>
      </c>
      <c r="L141" s="1">
        <v>122</v>
      </c>
      <c r="M141" s="1">
        <v>20</v>
      </c>
      <c r="N141" s="1">
        <v>37</v>
      </c>
      <c r="O141" s="1">
        <v>433</v>
      </c>
      <c r="P141" s="1">
        <f t="shared" si="4"/>
        <v>4549</v>
      </c>
    </row>
    <row r="142" spans="1:16" x14ac:dyDescent="0.2">
      <c r="A142" s="1" t="s">
        <v>305</v>
      </c>
      <c r="B142" s="1" t="str">
        <f>INDEX([1]Country_2_3_digits!$A$2:$D$250,MATCH(A142,[1]Country_2_3_digits!$A$2:$A$250,0),2)</f>
        <v>POL</v>
      </c>
      <c r="C142" s="1" t="s">
        <v>305</v>
      </c>
      <c r="D142" s="1" t="s">
        <v>306</v>
      </c>
      <c r="E142" s="1" t="s">
        <v>20</v>
      </c>
      <c r="F142" s="1">
        <v>653</v>
      </c>
      <c r="G142" s="1">
        <v>438</v>
      </c>
      <c r="H142" s="1">
        <v>215</v>
      </c>
      <c r="I142" s="1">
        <v>9494</v>
      </c>
      <c r="J142" s="1">
        <v>518</v>
      </c>
      <c r="K142" s="1">
        <v>2786</v>
      </c>
      <c r="L142" s="1">
        <v>789</v>
      </c>
      <c r="M142" s="1">
        <v>250</v>
      </c>
      <c r="N142" s="1">
        <v>210</v>
      </c>
      <c r="O142" s="1">
        <v>1649</v>
      </c>
      <c r="P142" s="1">
        <f t="shared" si="4"/>
        <v>15696</v>
      </c>
    </row>
    <row r="143" spans="1:16" x14ac:dyDescent="0.2">
      <c r="A143" s="1" t="s">
        <v>307</v>
      </c>
      <c r="B143" s="1" t="str">
        <f>INDEX([1]Country_2_3_digits!$A$2:$D$250,MATCH(A143,[1]Country_2_3_digits!$A$2:$A$250,0),2)</f>
        <v>PRT</v>
      </c>
      <c r="C143" s="1" t="s">
        <v>307</v>
      </c>
      <c r="D143" s="1" t="s">
        <v>308</v>
      </c>
      <c r="E143" s="1" t="s">
        <v>20</v>
      </c>
      <c r="F143" s="1">
        <v>474</v>
      </c>
      <c r="G143" s="1">
        <v>221</v>
      </c>
      <c r="H143" s="1">
        <v>253</v>
      </c>
      <c r="I143" s="1">
        <v>3537</v>
      </c>
      <c r="J143" s="1">
        <v>152</v>
      </c>
      <c r="K143" s="1">
        <v>945</v>
      </c>
      <c r="L143" s="1">
        <v>106</v>
      </c>
      <c r="M143" s="1">
        <v>98</v>
      </c>
      <c r="N143" s="1">
        <v>91</v>
      </c>
      <c r="O143" s="1">
        <v>530</v>
      </c>
      <c r="P143" s="1">
        <f t="shared" si="4"/>
        <v>5459</v>
      </c>
    </row>
    <row r="144" spans="1:16" x14ac:dyDescent="0.2">
      <c r="A144" s="1" t="s">
        <v>309</v>
      </c>
      <c r="B144" s="1" t="str">
        <f>INDEX([1]Country_2_3_digits!$A$2:$D$250,MATCH(A144,[1]Country_2_3_digits!$A$2:$A$250,0),2)</f>
        <v>PRI</v>
      </c>
      <c r="I144" s="1">
        <v>34</v>
      </c>
      <c r="J144" s="1">
        <v>1</v>
      </c>
      <c r="K144" s="1">
        <v>15</v>
      </c>
      <c r="L144" s="1">
        <v>1</v>
      </c>
      <c r="M144" s="1">
        <v>4</v>
      </c>
      <c r="N144" s="1">
        <v>12</v>
      </c>
      <c r="O144" s="1">
        <v>6</v>
      </c>
      <c r="P144" s="1">
        <f t="shared" si="4"/>
        <v>73</v>
      </c>
    </row>
    <row r="145" spans="1:16" x14ac:dyDescent="0.2">
      <c r="A145" s="1" t="s">
        <v>310</v>
      </c>
      <c r="B145" s="1" t="str">
        <f>INDEX([1]Country_2_3_digits!$A$2:$D$250,MATCH(A145,[1]Country_2_3_digits!$A$2:$A$250,0),2)</f>
        <v>QAT</v>
      </c>
      <c r="C145" s="1" t="s">
        <v>310</v>
      </c>
      <c r="D145" s="1" t="s">
        <v>311</v>
      </c>
      <c r="E145" s="1" t="s">
        <v>20</v>
      </c>
      <c r="F145" s="1">
        <v>39</v>
      </c>
      <c r="G145" s="1">
        <v>18</v>
      </c>
      <c r="H145" s="1">
        <v>21</v>
      </c>
      <c r="I145" s="1">
        <v>1544</v>
      </c>
      <c r="J145" s="1">
        <v>148</v>
      </c>
      <c r="K145" s="1">
        <v>952</v>
      </c>
      <c r="L145" s="1">
        <v>90</v>
      </c>
      <c r="M145" s="1">
        <v>3</v>
      </c>
      <c r="N145" s="1">
        <v>1</v>
      </c>
      <c r="O145" s="1">
        <v>1012</v>
      </c>
      <c r="P145" s="1">
        <f t="shared" si="4"/>
        <v>3750</v>
      </c>
    </row>
    <row r="146" spans="1:16" x14ac:dyDescent="0.2">
      <c r="A146" s="1" t="s">
        <v>312</v>
      </c>
      <c r="B146" s="1" t="str">
        <f>INDEX([1]Country_2_3_digits!$A$2:$D$250,MATCH(A146,[1]Country_2_3_digits!$A$2:$A$250,0),2)</f>
        <v>ROU</v>
      </c>
      <c r="C146" s="1" t="s">
        <v>312</v>
      </c>
      <c r="D146" s="1" t="s">
        <v>313</v>
      </c>
      <c r="E146" s="1" t="s">
        <v>20</v>
      </c>
      <c r="F146" s="1">
        <v>695</v>
      </c>
      <c r="G146" s="1">
        <v>590</v>
      </c>
      <c r="H146" s="1">
        <v>105</v>
      </c>
      <c r="I146" s="1">
        <v>10621</v>
      </c>
      <c r="J146" s="1">
        <v>677</v>
      </c>
      <c r="K146" s="1">
        <v>5664</v>
      </c>
      <c r="L146" s="1">
        <v>1043</v>
      </c>
      <c r="M146" s="1">
        <v>78</v>
      </c>
      <c r="N146" s="1">
        <v>281</v>
      </c>
      <c r="O146" s="1">
        <v>3288</v>
      </c>
      <c r="P146" s="1">
        <f t="shared" si="4"/>
        <v>21652</v>
      </c>
    </row>
    <row r="147" spans="1:16" x14ac:dyDescent="0.2">
      <c r="A147" s="1" t="s">
        <v>314</v>
      </c>
      <c r="B147" s="1" t="s">
        <v>315</v>
      </c>
      <c r="C147" s="1" t="s">
        <v>314</v>
      </c>
      <c r="D147" s="1" t="s">
        <v>316</v>
      </c>
      <c r="E147" s="1" t="s">
        <v>20</v>
      </c>
      <c r="F147" s="1">
        <v>701</v>
      </c>
      <c r="G147" s="1">
        <v>106</v>
      </c>
      <c r="H147" s="1">
        <v>595</v>
      </c>
      <c r="I147" s="1">
        <v>2619</v>
      </c>
      <c r="J147" s="1">
        <v>298</v>
      </c>
      <c r="K147" s="1">
        <v>627</v>
      </c>
      <c r="L147" s="1">
        <v>30</v>
      </c>
      <c r="M147" s="1">
        <v>103</v>
      </c>
      <c r="N147" s="1">
        <v>53</v>
      </c>
      <c r="O147" s="1">
        <v>481</v>
      </c>
      <c r="P147" s="1">
        <f t="shared" si="4"/>
        <v>4211</v>
      </c>
    </row>
    <row r="148" spans="1:16" x14ac:dyDescent="0.2">
      <c r="A148" s="1" t="s">
        <v>317</v>
      </c>
      <c r="B148" s="1" t="str">
        <f>INDEX([1]Country_2_3_digits!$A$2:$D$250,MATCH(A148,[1]Country_2_3_digits!$A$2:$A$250,0),2)</f>
        <v>RWA</v>
      </c>
      <c r="C148" s="1" t="s">
        <v>317</v>
      </c>
      <c r="D148" s="1" t="s">
        <v>318</v>
      </c>
      <c r="E148" s="1" t="s">
        <v>20</v>
      </c>
      <c r="F148" s="1">
        <v>78</v>
      </c>
      <c r="G148" s="1">
        <v>53</v>
      </c>
      <c r="H148" s="1">
        <v>25</v>
      </c>
      <c r="I148" s="1">
        <v>20</v>
      </c>
      <c r="J148" s="1">
        <v>2</v>
      </c>
      <c r="K148" s="1">
        <v>81</v>
      </c>
      <c r="L148" s="1">
        <v>6</v>
      </c>
      <c r="O148" s="1">
        <v>4</v>
      </c>
      <c r="P148" s="1">
        <f t="shared" si="4"/>
        <v>113</v>
      </c>
    </row>
    <row r="149" spans="1:16" x14ac:dyDescent="0.2">
      <c r="A149" s="1" t="s">
        <v>319</v>
      </c>
      <c r="B149" s="1" t="str">
        <f>INDEX([1]Country_2_3_digits!$A$2:$D$250,MATCH(A149,[1]Country_2_3_digits!$A$2:$A$250,0),2)</f>
        <v>KNA</v>
      </c>
      <c r="C149" s="1" t="s">
        <v>319</v>
      </c>
      <c r="D149" s="1" t="s">
        <v>320</v>
      </c>
      <c r="E149" s="1" t="s">
        <v>20</v>
      </c>
      <c r="F149" s="1">
        <v>5</v>
      </c>
      <c r="G149" s="1">
        <v>5</v>
      </c>
      <c r="H149" s="1">
        <v>0</v>
      </c>
      <c r="I149" s="1">
        <v>3</v>
      </c>
      <c r="P149" s="1">
        <f t="shared" si="4"/>
        <v>3</v>
      </c>
    </row>
    <row r="150" spans="1:16" x14ac:dyDescent="0.2">
      <c r="A150" s="1" t="s">
        <v>321</v>
      </c>
      <c r="B150" s="1" t="str">
        <f>INDEX([1]Country_2_3_digits!$A$2:$D$250,MATCH(A150,[1]Country_2_3_digits!$A$2:$A$250,0),2)</f>
        <v>LCA</v>
      </c>
      <c r="C150" s="1" t="s">
        <v>321</v>
      </c>
      <c r="D150" s="1" t="s">
        <v>322</v>
      </c>
      <c r="E150" s="1" t="s">
        <v>20</v>
      </c>
      <c r="F150" s="1">
        <v>19</v>
      </c>
      <c r="G150" s="1">
        <v>9</v>
      </c>
      <c r="H150" s="1">
        <v>10</v>
      </c>
      <c r="I150" s="1">
        <v>3</v>
      </c>
      <c r="K150" s="1">
        <v>2</v>
      </c>
      <c r="O150" s="1">
        <v>1</v>
      </c>
      <c r="P150" s="1">
        <f t="shared" si="4"/>
        <v>6</v>
      </c>
    </row>
    <row r="151" spans="1:16" x14ac:dyDescent="0.2">
      <c r="A151" s="1" t="s">
        <v>323</v>
      </c>
      <c r="B151" s="1" t="str">
        <f>INDEX([1]Country_2_3_digits!$A$2:$D$250,MATCH(A151,[1]Country_2_3_digits!$A$2:$A$250,0),2)</f>
        <v>VCT</v>
      </c>
      <c r="C151" s="1" t="s">
        <v>323</v>
      </c>
      <c r="D151" s="1" t="s">
        <v>324</v>
      </c>
      <c r="E151" s="1" t="s">
        <v>23</v>
      </c>
      <c r="F151" s="1">
        <v>0</v>
      </c>
      <c r="G151" s="1">
        <v>0</v>
      </c>
      <c r="H151" s="1">
        <v>0</v>
      </c>
      <c r="L151" s="1">
        <v>2</v>
      </c>
      <c r="P151" s="1">
        <f t="shared" si="4"/>
        <v>2</v>
      </c>
    </row>
    <row r="152" spans="1:16" x14ac:dyDescent="0.2">
      <c r="A152" s="1" t="s">
        <v>325</v>
      </c>
      <c r="B152" s="1" t="str">
        <f>INDEX([1]Country_2_3_digits!$A$2:$D$250,MATCH(A152,[1]Country_2_3_digits!$A$2:$A$250,0),2)</f>
        <v>WSM</v>
      </c>
      <c r="I152" s="1">
        <v>1</v>
      </c>
      <c r="P152" s="1">
        <f t="shared" si="4"/>
        <v>1</v>
      </c>
    </row>
    <row r="153" spans="1:16" x14ac:dyDescent="0.2">
      <c r="A153" s="1" t="s">
        <v>326</v>
      </c>
      <c r="B153" s="1" t="str">
        <f>INDEX([1]Country_2_3_digits!$A$2:$D$250,MATCH(A153,[1]Country_2_3_digits!$A$2:$A$250,0),2)</f>
        <v>SMR</v>
      </c>
      <c r="I153" s="1">
        <v>49</v>
      </c>
      <c r="K153" s="1">
        <v>18</v>
      </c>
      <c r="L153" s="1">
        <v>3</v>
      </c>
      <c r="N153" s="1">
        <v>4</v>
      </c>
      <c r="O153" s="1">
        <v>3</v>
      </c>
      <c r="P153" s="1">
        <f t="shared" si="4"/>
        <v>77</v>
      </c>
    </row>
    <row r="154" spans="1:16" x14ac:dyDescent="0.2">
      <c r="A154" s="1" t="s">
        <v>327</v>
      </c>
      <c r="B154" s="1" t="str">
        <f>INDEX([1]Country_2_3_digits!$A$2:$D$250,MATCH(A154,[1]Country_2_3_digits!$A$2:$A$250,0),2)</f>
        <v>STP</v>
      </c>
      <c r="C154" s="1" t="s">
        <v>327</v>
      </c>
      <c r="D154" s="1" t="s">
        <v>328</v>
      </c>
      <c r="E154" s="1" t="s">
        <v>31</v>
      </c>
      <c r="F154" s="1">
        <v>0</v>
      </c>
      <c r="G154" s="1">
        <v>0</v>
      </c>
      <c r="H154" s="1">
        <v>0</v>
      </c>
      <c r="K154" s="1">
        <v>1</v>
      </c>
      <c r="P154" s="1">
        <f t="shared" si="4"/>
        <v>1</v>
      </c>
    </row>
    <row r="155" spans="1:16" x14ac:dyDescent="0.2">
      <c r="A155" s="1" t="s">
        <v>329</v>
      </c>
      <c r="B155" s="1" t="str">
        <f>INDEX([1]Country_2_3_digits!$A$2:$D$250,MATCH(A155,[1]Country_2_3_digits!$A$2:$A$250,0),2)</f>
        <v>SAU</v>
      </c>
      <c r="C155" s="1" t="s">
        <v>329</v>
      </c>
      <c r="D155" s="1" t="s">
        <v>330</v>
      </c>
      <c r="E155" s="1" t="s">
        <v>20</v>
      </c>
      <c r="F155" s="1">
        <v>332</v>
      </c>
      <c r="G155" s="1">
        <v>164</v>
      </c>
      <c r="H155" s="1">
        <v>168</v>
      </c>
      <c r="I155" s="1">
        <v>3898</v>
      </c>
      <c r="J155" s="1">
        <v>299</v>
      </c>
      <c r="K155" s="1">
        <v>1668</v>
      </c>
      <c r="L155" s="1">
        <v>146</v>
      </c>
      <c r="M155" s="1">
        <v>44</v>
      </c>
      <c r="N155" s="1">
        <v>231</v>
      </c>
      <c r="O155" s="1">
        <v>1946</v>
      </c>
      <c r="P155" s="1">
        <f t="shared" si="4"/>
        <v>8232</v>
      </c>
    </row>
    <row r="156" spans="1:16" x14ac:dyDescent="0.2">
      <c r="A156" s="1" t="s">
        <v>331</v>
      </c>
      <c r="B156" s="1" t="str">
        <f>INDEX([1]Country_2_3_digits!$A$2:$D$250,MATCH(A156,[1]Country_2_3_digits!$A$2:$A$250,0),2)</f>
        <v>SEN</v>
      </c>
      <c r="C156" s="1" t="s">
        <v>331</v>
      </c>
      <c r="D156" s="1" t="s">
        <v>332</v>
      </c>
      <c r="E156" s="1" t="s">
        <v>20</v>
      </c>
      <c r="F156" s="1">
        <v>30</v>
      </c>
      <c r="G156" s="1">
        <v>22</v>
      </c>
      <c r="H156" s="1">
        <v>8</v>
      </c>
      <c r="I156" s="1">
        <v>96</v>
      </c>
      <c r="J156" s="1">
        <v>1</v>
      </c>
      <c r="K156" s="1">
        <v>19</v>
      </c>
      <c r="L156" s="1">
        <v>6</v>
      </c>
      <c r="M156" s="1">
        <v>2</v>
      </c>
      <c r="N156" s="1">
        <v>1</v>
      </c>
      <c r="O156" s="1">
        <v>17</v>
      </c>
      <c r="P156" s="1">
        <f t="shared" si="4"/>
        <v>142</v>
      </c>
    </row>
    <row r="157" spans="1:16" x14ac:dyDescent="0.2">
      <c r="A157" s="1" t="s">
        <v>333</v>
      </c>
      <c r="B157" s="1" t="str">
        <f>INDEX([1]Country_2_3_digits!$A$2:$D$250,MATCH(A157,[1]Country_2_3_digits!$A$2:$A$250,0),2)</f>
        <v>SRB</v>
      </c>
      <c r="C157" s="1" t="s">
        <v>333</v>
      </c>
      <c r="D157" s="1" t="s">
        <v>334</v>
      </c>
      <c r="E157" s="1" t="s">
        <v>20</v>
      </c>
      <c r="F157" s="1">
        <v>470</v>
      </c>
      <c r="G157" s="1">
        <v>405</v>
      </c>
      <c r="H157" s="1">
        <v>65</v>
      </c>
      <c r="I157" s="1">
        <v>3541</v>
      </c>
      <c r="J157" s="1">
        <v>195</v>
      </c>
      <c r="K157" s="1">
        <v>1921</v>
      </c>
      <c r="L157" s="1">
        <v>558</v>
      </c>
      <c r="M157" s="1">
        <v>103</v>
      </c>
      <c r="N157" s="1">
        <v>83</v>
      </c>
      <c r="O157" s="1">
        <v>1469</v>
      </c>
      <c r="P157" s="1">
        <f t="shared" si="4"/>
        <v>7870</v>
      </c>
    </row>
    <row r="158" spans="1:16" x14ac:dyDescent="0.2">
      <c r="A158" s="1" t="s">
        <v>335</v>
      </c>
      <c r="B158" s="1" t="str">
        <f>INDEX([1]Country_2_3_digits!$A$2:$D$250,MATCH(A158,[1]Country_2_3_digits!$A$2:$A$250,0),2)</f>
        <v>SYC</v>
      </c>
      <c r="C158" s="1" t="s">
        <v>335</v>
      </c>
      <c r="D158" s="1" t="s">
        <v>336</v>
      </c>
      <c r="E158" s="1" t="s">
        <v>23</v>
      </c>
      <c r="F158" s="1">
        <v>20</v>
      </c>
      <c r="G158" s="1">
        <v>20</v>
      </c>
      <c r="H158" s="1">
        <v>0</v>
      </c>
      <c r="I158" s="1">
        <v>11</v>
      </c>
      <c r="J158" s="1">
        <v>1</v>
      </c>
      <c r="K158" s="1">
        <v>6</v>
      </c>
      <c r="L158" s="1">
        <v>1</v>
      </c>
      <c r="N158" s="1">
        <v>1</v>
      </c>
      <c r="O158" s="1">
        <v>4</v>
      </c>
      <c r="P158" s="1">
        <f t="shared" si="4"/>
        <v>24</v>
      </c>
    </row>
    <row r="159" spans="1:16" x14ac:dyDescent="0.2">
      <c r="A159" s="1" t="s">
        <v>337</v>
      </c>
      <c r="B159" s="1" t="str">
        <f>INDEX([1]Country_2_3_digits!$A$2:$D$250,MATCH(A159,[1]Country_2_3_digits!$A$2:$A$250,0),2)</f>
        <v>SLE</v>
      </c>
      <c r="C159" s="1" t="s">
        <v>337</v>
      </c>
      <c r="D159" s="1" t="s">
        <v>338</v>
      </c>
      <c r="E159" s="1" t="s">
        <v>23</v>
      </c>
      <c r="F159" s="1">
        <v>7</v>
      </c>
      <c r="G159" s="1">
        <v>6</v>
      </c>
      <c r="H159" s="1">
        <v>1</v>
      </c>
      <c r="I159" s="1">
        <v>4</v>
      </c>
      <c r="K159" s="1">
        <v>1</v>
      </c>
      <c r="L159" s="1">
        <v>1</v>
      </c>
      <c r="P159" s="1">
        <f t="shared" si="4"/>
        <v>6</v>
      </c>
    </row>
    <row r="160" spans="1:16" x14ac:dyDescent="0.2">
      <c r="A160" s="1" t="s">
        <v>339</v>
      </c>
      <c r="B160" s="1" t="str">
        <f>INDEX([1]Country_2_3_digits!$A$2:$D$250,MATCH(A160,[1]Country_2_3_digits!$A$2:$A$250,0),2)</f>
        <v>SGP</v>
      </c>
      <c r="C160" s="1" t="s">
        <v>339</v>
      </c>
      <c r="D160" s="1" t="s">
        <v>340</v>
      </c>
      <c r="E160" s="1" t="s">
        <v>20</v>
      </c>
      <c r="F160" s="1">
        <v>175</v>
      </c>
      <c r="G160" s="1">
        <v>95</v>
      </c>
      <c r="H160" s="1">
        <v>80</v>
      </c>
      <c r="I160" s="1">
        <v>4915</v>
      </c>
      <c r="J160" s="1">
        <v>275</v>
      </c>
      <c r="K160" s="1">
        <v>1683</v>
      </c>
      <c r="L160" s="1">
        <v>286</v>
      </c>
      <c r="M160" s="1">
        <v>87</v>
      </c>
      <c r="N160" s="1">
        <v>196</v>
      </c>
      <c r="O160" s="1">
        <v>2548</v>
      </c>
      <c r="P160" s="1">
        <f t="shared" si="4"/>
        <v>9990</v>
      </c>
    </row>
    <row r="161" spans="1:16" x14ac:dyDescent="0.2">
      <c r="A161" s="1" t="s">
        <v>341</v>
      </c>
      <c r="B161" s="1" t="str">
        <f>INDEX([1]Country_2_3_digits!$A$2:$D$250,MATCH(A161,[1]Country_2_3_digits!$A$2:$A$250,0),2)</f>
        <v>SVK</v>
      </c>
      <c r="C161" s="1" t="s">
        <v>341</v>
      </c>
      <c r="D161" s="1" t="s">
        <v>342</v>
      </c>
      <c r="E161" s="1" t="s">
        <v>20</v>
      </c>
      <c r="F161" s="1">
        <v>489</v>
      </c>
      <c r="G161" s="1">
        <v>437</v>
      </c>
      <c r="H161" s="1">
        <v>52</v>
      </c>
      <c r="I161" s="1">
        <v>3852</v>
      </c>
      <c r="J161" s="1">
        <v>79</v>
      </c>
      <c r="K161" s="1">
        <v>1833</v>
      </c>
      <c r="L161" s="1">
        <v>283</v>
      </c>
      <c r="M161" s="1">
        <v>57</v>
      </c>
      <c r="N161" s="1">
        <v>57</v>
      </c>
      <c r="O161" s="1">
        <v>1087</v>
      </c>
      <c r="P161" s="1">
        <f t="shared" si="4"/>
        <v>7248</v>
      </c>
    </row>
    <row r="162" spans="1:16" x14ac:dyDescent="0.2">
      <c r="A162" s="1" t="s">
        <v>343</v>
      </c>
      <c r="B162" s="1" t="str">
        <f>INDEX([1]Country_2_3_digits!$A$2:$D$250,MATCH(A162,[1]Country_2_3_digits!$A$2:$A$250,0),2)</f>
        <v>SVN</v>
      </c>
      <c r="C162" s="1" t="s">
        <v>343</v>
      </c>
      <c r="D162" s="1" t="s">
        <v>344</v>
      </c>
      <c r="E162" s="1" t="s">
        <v>20</v>
      </c>
      <c r="F162" s="1">
        <v>116</v>
      </c>
      <c r="G162" s="1">
        <v>72</v>
      </c>
      <c r="H162" s="1">
        <v>44</v>
      </c>
      <c r="I162" s="1">
        <v>2178</v>
      </c>
      <c r="J162" s="1">
        <v>20</v>
      </c>
      <c r="K162" s="1">
        <v>630</v>
      </c>
      <c r="L162" s="1">
        <v>141</v>
      </c>
      <c r="M162" s="1">
        <v>41</v>
      </c>
      <c r="N162" s="1">
        <v>47</v>
      </c>
      <c r="O162" s="1">
        <v>175</v>
      </c>
      <c r="P162" s="1">
        <f t="shared" si="4"/>
        <v>3232</v>
      </c>
    </row>
    <row r="163" spans="1:16" x14ac:dyDescent="0.2">
      <c r="A163" s="1" t="s">
        <v>345</v>
      </c>
      <c r="B163" s="1" t="str">
        <f>INDEX([1]Country_2_3_digits!$A$2:$D$250,MATCH(A163,[1]Country_2_3_digits!$A$2:$A$250,0),2)</f>
        <v>SLB</v>
      </c>
      <c r="I163" s="1">
        <v>1</v>
      </c>
      <c r="L163" s="1">
        <v>1</v>
      </c>
      <c r="P163" s="1">
        <f t="shared" ref="P163:P194" si="5">SUM(I163:O163)</f>
        <v>2</v>
      </c>
    </row>
    <row r="164" spans="1:16" x14ac:dyDescent="0.2">
      <c r="A164" s="1" t="s">
        <v>346</v>
      </c>
      <c r="B164" s="1" t="str">
        <f>INDEX([1]Country_2_3_digits!$A$2:$D$250,MATCH(A164,[1]Country_2_3_digits!$A$2:$A$250,0),2)</f>
        <v>SOM</v>
      </c>
      <c r="C164" s="1" t="s">
        <v>346</v>
      </c>
      <c r="D164" s="1" t="s">
        <v>347</v>
      </c>
      <c r="E164" s="1" t="s">
        <v>23</v>
      </c>
      <c r="F164" s="1">
        <v>0</v>
      </c>
      <c r="G164" s="1">
        <v>0</v>
      </c>
      <c r="H164" s="1">
        <v>0</v>
      </c>
      <c r="I164" s="1">
        <v>14</v>
      </c>
      <c r="J164" s="1">
        <v>1</v>
      </c>
      <c r="K164" s="1">
        <v>4</v>
      </c>
      <c r="L164" s="1">
        <v>2</v>
      </c>
      <c r="O164" s="1">
        <v>6</v>
      </c>
      <c r="P164" s="1">
        <f t="shared" si="5"/>
        <v>27</v>
      </c>
    </row>
    <row r="165" spans="1:16" x14ac:dyDescent="0.2">
      <c r="A165" s="1" t="s">
        <v>348</v>
      </c>
      <c r="B165" s="1" t="str">
        <f>INDEX([1]Country_2_3_digits!$A$2:$D$250,MATCH(A165,[1]Country_2_3_digits!$A$2:$A$250,0),2)</f>
        <v>ZAF</v>
      </c>
      <c r="C165" s="1" t="s">
        <v>348</v>
      </c>
      <c r="D165" s="1" t="s">
        <v>349</v>
      </c>
      <c r="E165" s="1" t="s">
        <v>20</v>
      </c>
      <c r="F165" s="1">
        <v>436</v>
      </c>
      <c r="G165" s="1">
        <v>190</v>
      </c>
      <c r="H165" s="1">
        <v>246</v>
      </c>
      <c r="I165" s="1">
        <v>4456</v>
      </c>
      <c r="J165" s="1">
        <v>243</v>
      </c>
      <c r="K165" s="1">
        <v>1076</v>
      </c>
      <c r="L165" s="1">
        <v>111</v>
      </c>
      <c r="M165" s="1">
        <v>20</v>
      </c>
      <c r="N165" s="1">
        <v>60</v>
      </c>
      <c r="O165" s="1">
        <v>981</v>
      </c>
      <c r="P165" s="1">
        <f t="shared" si="5"/>
        <v>6947</v>
      </c>
    </row>
    <row r="166" spans="1:16" x14ac:dyDescent="0.2">
      <c r="A166" s="1" t="s">
        <v>350</v>
      </c>
      <c r="B166" s="1" t="str">
        <f>INDEX([1]Country_2_3_digits!$A$2:$D$250,MATCH(A166,[1]Country_2_3_digits!$A$2:$A$250,0),2)</f>
        <v>ESP</v>
      </c>
      <c r="C166" s="1" t="s">
        <v>350</v>
      </c>
      <c r="D166" s="1" t="s">
        <v>351</v>
      </c>
      <c r="E166" s="1" t="s">
        <v>20</v>
      </c>
      <c r="F166" s="1">
        <v>673</v>
      </c>
      <c r="G166" s="1">
        <v>231</v>
      </c>
      <c r="H166" s="1">
        <v>442</v>
      </c>
      <c r="I166" s="1">
        <v>32059</v>
      </c>
      <c r="J166" s="1">
        <v>640</v>
      </c>
      <c r="K166" s="1">
        <v>14778</v>
      </c>
      <c r="L166" s="1">
        <v>1561</v>
      </c>
      <c r="M166" s="1">
        <v>3326</v>
      </c>
      <c r="N166" s="1">
        <v>512</v>
      </c>
      <c r="O166" s="1">
        <v>5603</v>
      </c>
      <c r="P166" s="1">
        <f t="shared" si="5"/>
        <v>58479</v>
      </c>
    </row>
    <row r="167" spans="1:16" x14ac:dyDescent="0.2">
      <c r="A167" s="1" t="s">
        <v>352</v>
      </c>
      <c r="B167" s="1" t="str">
        <f>INDEX([1]Country_2_3_digits!$A$2:$D$250,MATCH(A167,[1]Country_2_3_digits!$A$2:$A$250,0),2)</f>
        <v>LKA</v>
      </c>
      <c r="C167" s="1" t="s">
        <v>352</v>
      </c>
      <c r="D167" s="1" t="s">
        <v>353</v>
      </c>
      <c r="E167" s="1" t="s">
        <v>20</v>
      </c>
      <c r="F167" s="1">
        <v>215</v>
      </c>
      <c r="G167" s="1">
        <v>121</v>
      </c>
      <c r="H167" s="1">
        <v>94</v>
      </c>
      <c r="I167" s="1">
        <v>1470</v>
      </c>
      <c r="J167" s="1">
        <v>838</v>
      </c>
      <c r="K167" s="1">
        <v>619</v>
      </c>
      <c r="L167" s="1">
        <v>82</v>
      </c>
      <c r="M167" s="1">
        <v>24</v>
      </c>
      <c r="N167" s="1">
        <v>5</v>
      </c>
      <c r="O167" s="1">
        <v>241</v>
      </c>
      <c r="P167" s="1">
        <f t="shared" si="5"/>
        <v>3279</v>
      </c>
    </row>
    <row r="168" spans="1:16" x14ac:dyDescent="0.2">
      <c r="A168" s="1" t="s">
        <v>354</v>
      </c>
      <c r="B168" s="1" t="s">
        <v>355</v>
      </c>
      <c r="C168" s="1" t="s">
        <v>354</v>
      </c>
      <c r="D168" s="1" t="s">
        <v>356</v>
      </c>
      <c r="E168" s="1" t="s">
        <v>20</v>
      </c>
      <c r="F168" s="1">
        <v>33</v>
      </c>
      <c r="G168" s="1">
        <v>33</v>
      </c>
      <c r="H168" s="1">
        <v>0</v>
      </c>
      <c r="I168" s="1">
        <v>65</v>
      </c>
      <c r="J168" s="1">
        <v>21</v>
      </c>
      <c r="K168" s="1">
        <v>27</v>
      </c>
      <c r="L168" s="1">
        <v>2</v>
      </c>
      <c r="O168" s="1">
        <v>28</v>
      </c>
      <c r="P168" s="1">
        <f t="shared" si="5"/>
        <v>143</v>
      </c>
    </row>
    <row r="169" spans="1:16" x14ac:dyDescent="0.2">
      <c r="A169" s="1" t="s">
        <v>357</v>
      </c>
      <c r="B169" s="1" t="str">
        <f>INDEX([1]Country_2_3_digits!$A$2:$D$250,MATCH(A169,[1]Country_2_3_digits!$A$2:$A$250,0),2)</f>
        <v>SUR</v>
      </c>
      <c r="I169" s="1">
        <v>153</v>
      </c>
      <c r="J169" s="1">
        <v>28</v>
      </c>
      <c r="K169" s="1">
        <v>28</v>
      </c>
      <c r="L169" s="1">
        <v>3</v>
      </c>
      <c r="O169" s="1">
        <v>29</v>
      </c>
      <c r="P169" s="1">
        <f t="shared" si="5"/>
        <v>241</v>
      </c>
    </row>
    <row r="170" spans="1:16" x14ac:dyDescent="0.2">
      <c r="A170" s="1" t="s">
        <v>358</v>
      </c>
      <c r="B170" s="1" t="s">
        <v>359</v>
      </c>
      <c r="C170" s="1" t="s">
        <v>360</v>
      </c>
      <c r="D170" s="1" t="s">
        <v>359</v>
      </c>
      <c r="E170" s="1" t="s">
        <v>20</v>
      </c>
      <c r="F170" s="1">
        <v>584</v>
      </c>
      <c r="G170" s="1">
        <v>145</v>
      </c>
      <c r="H170" s="1">
        <v>439</v>
      </c>
      <c r="I170" s="1">
        <v>14</v>
      </c>
      <c r="J170" s="1">
        <v>3</v>
      </c>
      <c r="K170" s="1">
        <v>7</v>
      </c>
      <c r="M170" s="1">
        <v>1</v>
      </c>
      <c r="N170" s="1">
        <v>16</v>
      </c>
      <c r="O170" s="1">
        <v>4</v>
      </c>
      <c r="P170" s="1">
        <f t="shared" si="5"/>
        <v>45</v>
      </c>
    </row>
    <row r="171" spans="1:16" x14ac:dyDescent="0.2">
      <c r="A171" s="1" t="s">
        <v>361</v>
      </c>
      <c r="B171" s="1" t="str">
        <f>INDEX([1]Country_2_3_digits!$A$2:$D$250,MATCH(A171,[1]Country_2_3_digits!$A$2:$A$250,0),2)</f>
        <v>SWE</v>
      </c>
      <c r="C171" s="1" t="s">
        <v>361</v>
      </c>
      <c r="D171" s="1" t="s">
        <v>362</v>
      </c>
      <c r="E171" s="1" t="s">
        <v>20</v>
      </c>
      <c r="F171" s="1">
        <v>579</v>
      </c>
      <c r="G171" s="1">
        <v>108</v>
      </c>
      <c r="H171" s="1">
        <v>471</v>
      </c>
      <c r="I171" s="1">
        <v>3037</v>
      </c>
      <c r="J171" s="1">
        <v>33</v>
      </c>
      <c r="K171" s="1">
        <v>2783</v>
      </c>
      <c r="L171" s="1">
        <v>193</v>
      </c>
      <c r="M171" s="1">
        <v>66</v>
      </c>
      <c r="N171" s="1">
        <v>187</v>
      </c>
      <c r="O171" s="1">
        <v>570</v>
      </c>
      <c r="P171" s="1">
        <f t="shared" si="5"/>
        <v>6869</v>
      </c>
    </row>
    <row r="172" spans="1:16" x14ac:dyDescent="0.2">
      <c r="A172" s="1" t="s">
        <v>360</v>
      </c>
      <c r="B172" s="1" t="str">
        <f>INDEX([1]Country_2_3_digits!$A$2:$D$250,MATCH(A172,[1]Country_2_3_digits!$A$2:$A$250,0),2)</f>
        <v>CHE</v>
      </c>
      <c r="C172" s="1" t="s">
        <v>360</v>
      </c>
      <c r="D172" s="1" t="s">
        <v>359</v>
      </c>
      <c r="E172" s="1" t="s">
        <v>20</v>
      </c>
      <c r="F172" s="1">
        <v>584</v>
      </c>
      <c r="G172" s="1">
        <v>145</v>
      </c>
      <c r="H172" s="1">
        <v>439</v>
      </c>
      <c r="I172" s="1">
        <v>7272</v>
      </c>
      <c r="J172" s="1">
        <v>142</v>
      </c>
      <c r="K172" s="1">
        <v>2336</v>
      </c>
      <c r="L172" s="1">
        <v>385</v>
      </c>
      <c r="M172" s="1">
        <v>54</v>
      </c>
      <c r="N172" s="1">
        <v>787</v>
      </c>
      <c r="O172" s="1">
        <v>1023</v>
      </c>
      <c r="P172" s="1">
        <f t="shared" si="5"/>
        <v>11999</v>
      </c>
    </row>
    <row r="173" spans="1:16" x14ac:dyDescent="0.2">
      <c r="A173" s="1" t="s">
        <v>363</v>
      </c>
      <c r="B173" s="1" t="str">
        <f>INDEX([1]Country_2_3_digits!$A$2:$D$250,MATCH(A173,[1]Country_2_3_digits!$A$2:$A$250,0),2)</f>
        <v>SYR</v>
      </c>
      <c r="C173" s="1" t="s">
        <v>363</v>
      </c>
      <c r="D173" s="1" t="s">
        <v>364</v>
      </c>
      <c r="E173" s="1" t="s">
        <v>20</v>
      </c>
      <c r="F173" s="1">
        <v>26</v>
      </c>
      <c r="G173" s="1">
        <v>24</v>
      </c>
      <c r="H173" s="1">
        <v>2</v>
      </c>
      <c r="I173" s="1">
        <v>163</v>
      </c>
      <c r="J173" s="1">
        <v>14</v>
      </c>
      <c r="K173" s="1">
        <v>45</v>
      </c>
      <c r="N173" s="1">
        <v>1</v>
      </c>
      <c r="O173" s="1">
        <v>32</v>
      </c>
      <c r="P173" s="1">
        <f t="shared" si="5"/>
        <v>255</v>
      </c>
    </row>
    <row r="174" spans="1:16" x14ac:dyDescent="0.2">
      <c r="A174" s="1" t="s">
        <v>365</v>
      </c>
      <c r="B174" s="1" t="s">
        <v>366</v>
      </c>
      <c r="I174" s="1">
        <v>11760</v>
      </c>
      <c r="J174" s="1">
        <v>1716</v>
      </c>
      <c r="K174" s="1">
        <v>2922</v>
      </c>
      <c r="L174" s="1">
        <v>1383</v>
      </c>
      <c r="M174" s="1">
        <v>456</v>
      </c>
      <c r="N174" s="1">
        <v>883</v>
      </c>
      <c r="O174" s="1">
        <v>2027</v>
      </c>
      <c r="P174" s="1">
        <f t="shared" si="5"/>
        <v>21147</v>
      </c>
    </row>
    <row r="175" spans="1:16" x14ac:dyDescent="0.2">
      <c r="A175" s="1" t="s">
        <v>367</v>
      </c>
      <c r="B175" s="1" t="str">
        <f>INDEX([1]Country_2_3_digits!$A$2:$D$250,MATCH(A175,[1]Country_2_3_digits!$A$2:$A$250,0),2)</f>
        <v>TJK</v>
      </c>
      <c r="C175" s="1" t="s">
        <v>367</v>
      </c>
      <c r="D175" s="1" t="s">
        <v>368</v>
      </c>
      <c r="E175" s="1" t="s">
        <v>23</v>
      </c>
      <c r="F175" s="1">
        <v>10</v>
      </c>
      <c r="G175" s="1">
        <v>10</v>
      </c>
      <c r="H175" s="1">
        <v>0</v>
      </c>
      <c r="I175" s="1">
        <v>3</v>
      </c>
      <c r="J175" s="1">
        <v>1</v>
      </c>
      <c r="K175" s="1">
        <v>2</v>
      </c>
      <c r="O175" s="1">
        <v>1</v>
      </c>
      <c r="P175" s="1">
        <f t="shared" si="5"/>
        <v>7</v>
      </c>
    </row>
    <row r="176" spans="1:16" x14ac:dyDescent="0.2">
      <c r="A176" s="1" t="s">
        <v>369</v>
      </c>
      <c r="B176" s="1" t="str">
        <f>INDEX([1]Country_2_3_digits!$A$2:$D$250,MATCH(A176,[1]Country_2_3_digits!$A$2:$A$250,0),2)</f>
        <v>TZA</v>
      </c>
      <c r="C176" s="1" t="s">
        <v>369</v>
      </c>
      <c r="D176" s="1" t="s">
        <v>370</v>
      </c>
      <c r="E176" s="1" t="s">
        <v>20</v>
      </c>
      <c r="F176" s="1">
        <v>178</v>
      </c>
      <c r="G176" s="1">
        <v>144</v>
      </c>
      <c r="H176" s="1">
        <v>34</v>
      </c>
      <c r="I176" s="1">
        <v>119</v>
      </c>
      <c r="J176" s="1">
        <v>5</v>
      </c>
      <c r="K176" s="1">
        <v>61</v>
      </c>
      <c r="L176" s="1">
        <v>5</v>
      </c>
      <c r="O176" s="1">
        <v>58</v>
      </c>
      <c r="P176" s="1">
        <f t="shared" si="5"/>
        <v>248</v>
      </c>
    </row>
    <row r="177" spans="1:16" x14ac:dyDescent="0.2">
      <c r="A177" s="1" t="s">
        <v>371</v>
      </c>
      <c r="B177" s="1" t="str">
        <f>INDEX([1]Country_2_3_digits!$A$2:$D$250,MATCH(A177,[1]Country_2_3_digits!$A$2:$A$250,0),2)</f>
        <v>THA</v>
      </c>
      <c r="C177" s="1" t="s">
        <v>371</v>
      </c>
      <c r="D177" s="1" t="s">
        <v>372</v>
      </c>
      <c r="E177" s="1" t="s">
        <v>20</v>
      </c>
      <c r="F177" s="1">
        <v>321</v>
      </c>
      <c r="G177" s="1">
        <v>231</v>
      </c>
      <c r="H177" s="1">
        <v>90</v>
      </c>
      <c r="I177" s="1">
        <v>12129</v>
      </c>
      <c r="J177" s="1">
        <v>629</v>
      </c>
      <c r="K177" s="1">
        <v>4003</v>
      </c>
      <c r="L177" s="1">
        <v>466</v>
      </c>
      <c r="M177" s="1">
        <v>132</v>
      </c>
      <c r="N177" s="1">
        <v>225</v>
      </c>
      <c r="O177" s="1">
        <v>1344</v>
      </c>
      <c r="P177" s="1">
        <f t="shared" si="5"/>
        <v>18928</v>
      </c>
    </row>
    <row r="178" spans="1:16" x14ac:dyDescent="0.2">
      <c r="A178" s="1" t="s">
        <v>373</v>
      </c>
      <c r="B178" s="1" t="str">
        <f>INDEX([1]Country_2_3_digits!$A$2:$D$250,MATCH(A178,[1]Country_2_3_digits!$A$2:$A$250,0),2)</f>
        <v>TGO</v>
      </c>
      <c r="C178" s="1" t="s">
        <v>373</v>
      </c>
      <c r="D178" s="1" t="s">
        <v>374</v>
      </c>
      <c r="E178" s="1" t="s">
        <v>23</v>
      </c>
      <c r="F178" s="1">
        <v>8</v>
      </c>
      <c r="G178" s="1">
        <v>4</v>
      </c>
      <c r="H178" s="1">
        <v>4</v>
      </c>
      <c r="I178" s="1">
        <v>23</v>
      </c>
      <c r="J178" s="1">
        <v>1</v>
      </c>
      <c r="K178" s="1">
        <v>11</v>
      </c>
      <c r="L178" s="1">
        <v>1</v>
      </c>
      <c r="O178" s="1">
        <v>6</v>
      </c>
      <c r="P178" s="1">
        <f t="shared" si="5"/>
        <v>42</v>
      </c>
    </row>
    <row r="179" spans="1:16" x14ac:dyDescent="0.2">
      <c r="A179" s="1" t="s">
        <v>375</v>
      </c>
      <c r="B179" s="1" t="str">
        <f>INDEX([1]Country_2_3_digits!$A$2:$D$250,MATCH(A179,[1]Country_2_3_digits!$A$2:$A$250,0),2)</f>
        <v>TON</v>
      </c>
      <c r="I179" s="1">
        <v>1</v>
      </c>
      <c r="P179" s="1">
        <f t="shared" si="5"/>
        <v>1</v>
      </c>
    </row>
    <row r="180" spans="1:16" x14ac:dyDescent="0.2">
      <c r="A180" s="1" t="s">
        <v>376</v>
      </c>
      <c r="B180" s="1" t="str">
        <f>INDEX([1]Country_2_3_digits!$A$2:$D$250,MATCH(A180,[1]Country_2_3_digits!$A$2:$A$250,0),2)</f>
        <v>TTO</v>
      </c>
      <c r="C180" s="1" t="s">
        <v>376</v>
      </c>
      <c r="D180" s="1" t="s">
        <v>377</v>
      </c>
      <c r="E180" s="1" t="s">
        <v>20</v>
      </c>
      <c r="F180" s="1">
        <v>80</v>
      </c>
      <c r="G180" s="1">
        <v>58</v>
      </c>
      <c r="H180" s="1">
        <v>22</v>
      </c>
      <c r="I180" s="1">
        <v>82</v>
      </c>
      <c r="K180" s="1">
        <v>23</v>
      </c>
      <c r="L180" s="1">
        <v>1</v>
      </c>
      <c r="M180" s="1">
        <v>5</v>
      </c>
      <c r="O180" s="1">
        <v>18</v>
      </c>
      <c r="P180" s="1">
        <f t="shared" si="5"/>
        <v>129</v>
      </c>
    </row>
    <row r="181" spans="1:16" x14ac:dyDescent="0.2">
      <c r="A181" s="1" t="s">
        <v>378</v>
      </c>
      <c r="B181" s="1" t="str">
        <f>INDEX([1]Country_2_3_digits!$A$2:$D$250,MATCH(A181,[1]Country_2_3_digits!$A$2:$A$250,0),2)</f>
        <v>TUN</v>
      </c>
      <c r="C181" s="1" t="s">
        <v>378</v>
      </c>
      <c r="D181" s="1" t="s">
        <v>379</v>
      </c>
      <c r="E181" s="1" t="s">
        <v>20</v>
      </c>
      <c r="F181" s="1">
        <v>171</v>
      </c>
      <c r="G181" s="1">
        <v>151</v>
      </c>
      <c r="H181" s="1">
        <v>20</v>
      </c>
      <c r="I181" s="1">
        <v>903</v>
      </c>
      <c r="J181" s="1">
        <v>123</v>
      </c>
      <c r="K181" s="1">
        <v>235</v>
      </c>
      <c r="L181" s="1">
        <v>16</v>
      </c>
      <c r="M181" s="1">
        <v>13</v>
      </c>
      <c r="N181" s="1">
        <v>14</v>
      </c>
      <c r="O181" s="1">
        <v>172</v>
      </c>
      <c r="P181" s="1">
        <f t="shared" si="5"/>
        <v>1476</v>
      </c>
    </row>
    <row r="182" spans="1:16" x14ac:dyDescent="0.2">
      <c r="A182" s="1" t="s">
        <v>380</v>
      </c>
      <c r="B182" s="1" t="str">
        <f>INDEX([1]Country_2_3_digits!$A$2:$D$250,MATCH(A182,[1]Country_2_3_digits!$A$2:$A$250,0),2)</f>
        <v>TUR</v>
      </c>
      <c r="C182" s="1" t="s">
        <v>380</v>
      </c>
      <c r="D182" s="1" t="s">
        <v>381</v>
      </c>
      <c r="E182" s="1" t="s">
        <v>20</v>
      </c>
      <c r="F182" s="1">
        <v>391</v>
      </c>
      <c r="G182" s="1">
        <v>255</v>
      </c>
      <c r="H182" s="1">
        <v>136</v>
      </c>
      <c r="I182" s="1">
        <v>8243</v>
      </c>
      <c r="J182" s="1">
        <v>923</v>
      </c>
      <c r="K182" s="1">
        <v>3158</v>
      </c>
      <c r="L182" s="1">
        <v>774</v>
      </c>
      <c r="M182" s="1">
        <v>527</v>
      </c>
      <c r="N182" s="1">
        <v>230</v>
      </c>
      <c r="O182" s="1">
        <v>2222</v>
      </c>
      <c r="P182" s="1">
        <f t="shared" si="5"/>
        <v>16077</v>
      </c>
    </row>
    <row r="183" spans="1:16" x14ac:dyDescent="0.2">
      <c r="A183" s="1" t="s">
        <v>382</v>
      </c>
      <c r="B183" s="1" t="str">
        <f>INDEX([1]Country_2_3_digits!$A$2:$D$250,MATCH(A183,[1]Country_2_3_digits!$A$2:$A$250,0),2)</f>
        <v>TKM</v>
      </c>
      <c r="C183" s="1" t="s">
        <v>382</v>
      </c>
      <c r="D183" s="1" t="s">
        <v>383</v>
      </c>
      <c r="E183" s="1" t="s">
        <v>23</v>
      </c>
      <c r="F183" s="1">
        <v>5</v>
      </c>
      <c r="G183" s="1">
        <v>5</v>
      </c>
      <c r="H183" s="1">
        <v>0</v>
      </c>
      <c r="I183" s="1">
        <v>69</v>
      </c>
      <c r="J183" s="1">
        <v>16</v>
      </c>
      <c r="K183" s="1">
        <v>15</v>
      </c>
      <c r="L183" s="1">
        <v>1</v>
      </c>
      <c r="M183" s="1">
        <v>1</v>
      </c>
      <c r="O183" s="1">
        <v>9</v>
      </c>
      <c r="P183" s="1">
        <f t="shared" si="5"/>
        <v>111</v>
      </c>
    </row>
    <row r="184" spans="1:16" x14ac:dyDescent="0.2">
      <c r="A184" s="1" t="s">
        <v>384</v>
      </c>
      <c r="B184" s="1" t="str">
        <f>INDEX([1]Country_2_3_digits!$A$2:$D$250,MATCH(A184,[1]Country_2_3_digits!$A$2:$A$250,0),2)</f>
        <v>UGA</v>
      </c>
      <c r="C184" s="1" t="s">
        <v>384</v>
      </c>
      <c r="D184" s="1" t="s">
        <v>385</v>
      </c>
      <c r="E184" s="1" t="s">
        <v>20</v>
      </c>
      <c r="F184" s="1">
        <v>103</v>
      </c>
      <c r="G184" s="1">
        <v>24</v>
      </c>
      <c r="H184" s="1">
        <v>79</v>
      </c>
      <c r="I184" s="1">
        <v>260</v>
      </c>
      <c r="J184" s="1">
        <v>23</v>
      </c>
      <c r="K184" s="1">
        <v>120</v>
      </c>
      <c r="L184" s="1">
        <v>12</v>
      </c>
      <c r="N184" s="1">
        <v>1</v>
      </c>
      <c r="O184" s="1">
        <v>99</v>
      </c>
      <c r="P184" s="1">
        <f t="shared" si="5"/>
        <v>515</v>
      </c>
    </row>
    <row r="185" spans="1:16" x14ac:dyDescent="0.2">
      <c r="A185" s="1" t="s">
        <v>386</v>
      </c>
      <c r="B185" s="1" t="str">
        <f>INDEX([1]Country_2_3_digits!$A$2:$D$250,MATCH(A185,[1]Country_2_3_digits!$A$2:$A$250,0),2)</f>
        <v>UKR</v>
      </c>
      <c r="C185" s="1" t="s">
        <v>386</v>
      </c>
      <c r="D185" s="1" t="s">
        <v>387</v>
      </c>
      <c r="E185" s="1" t="s">
        <v>20</v>
      </c>
      <c r="F185" s="1">
        <v>375</v>
      </c>
      <c r="G185" s="1">
        <v>256</v>
      </c>
      <c r="H185" s="1">
        <v>119</v>
      </c>
      <c r="I185" s="1">
        <v>1507</v>
      </c>
      <c r="J185" s="1">
        <v>256</v>
      </c>
      <c r="K185" s="1">
        <v>334</v>
      </c>
      <c r="L185" s="1">
        <v>87</v>
      </c>
      <c r="M185" s="1">
        <v>17</v>
      </c>
      <c r="N185" s="1">
        <v>33</v>
      </c>
      <c r="O185" s="1">
        <v>254</v>
      </c>
      <c r="P185" s="1">
        <f t="shared" si="5"/>
        <v>2488</v>
      </c>
    </row>
    <row r="186" spans="1:16" x14ac:dyDescent="0.2">
      <c r="A186" s="1" t="s">
        <v>388</v>
      </c>
      <c r="B186" s="1" t="s">
        <v>389</v>
      </c>
      <c r="C186" s="1" t="s">
        <v>388</v>
      </c>
      <c r="D186" s="1" t="s">
        <v>390</v>
      </c>
      <c r="E186" s="1" t="s">
        <v>20</v>
      </c>
      <c r="F186" s="1">
        <v>85</v>
      </c>
      <c r="G186" s="1">
        <v>41</v>
      </c>
      <c r="H186" s="1">
        <v>44</v>
      </c>
      <c r="I186" s="1">
        <v>5327</v>
      </c>
      <c r="J186" s="1">
        <v>464</v>
      </c>
      <c r="K186" s="1">
        <v>2733</v>
      </c>
      <c r="L186" s="1">
        <v>256</v>
      </c>
      <c r="M186" s="1">
        <v>76</v>
      </c>
      <c r="N186" s="1">
        <v>20</v>
      </c>
      <c r="O186" s="1">
        <v>2684</v>
      </c>
      <c r="P186" s="1">
        <f t="shared" si="5"/>
        <v>11560</v>
      </c>
    </row>
    <row r="187" spans="1:16" x14ac:dyDescent="0.2">
      <c r="A187" s="1" t="s">
        <v>391</v>
      </c>
      <c r="B187" s="1" t="s">
        <v>392</v>
      </c>
      <c r="C187" s="1" t="s">
        <v>393</v>
      </c>
      <c r="D187" s="1" t="s">
        <v>394</v>
      </c>
      <c r="E187" s="1" t="s">
        <v>20</v>
      </c>
      <c r="F187" s="1">
        <v>747</v>
      </c>
      <c r="G187" s="1">
        <v>44</v>
      </c>
      <c r="H187" s="1">
        <v>703</v>
      </c>
      <c r="I187" s="1">
        <v>43765</v>
      </c>
      <c r="J187" s="1">
        <v>96</v>
      </c>
      <c r="K187" s="1">
        <v>18717</v>
      </c>
      <c r="L187" s="1">
        <v>6084</v>
      </c>
      <c r="M187" s="1">
        <v>924</v>
      </c>
      <c r="N187" s="1">
        <v>1195</v>
      </c>
      <c r="O187" s="1">
        <v>11397</v>
      </c>
      <c r="P187" s="1">
        <f t="shared" si="5"/>
        <v>82178</v>
      </c>
    </row>
    <row r="188" spans="1:16" x14ac:dyDescent="0.2">
      <c r="A188" s="1" t="s">
        <v>395</v>
      </c>
      <c r="B188" s="1" t="s">
        <v>396</v>
      </c>
      <c r="C188" s="1" t="s">
        <v>397</v>
      </c>
      <c r="D188" s="1" t="s">
        <v>398</v>
      </c>
      <c r="E188" s="1" t="s">
        <v>20</v>
      </c>
      <c r="F188" s="1">
        <v>565</v>
      </c>
      <c r="G188" s="1">
        <v>11</v>
      </c>
      <c r="H188" s="1">
        <v>554</v>
      </c>
      <c r="I188" s="1">
        <v>29579</v>
      </c>
      <c r="J188" s="1">
        <v>112</v>
      </c>
      <c r="K188" s="1">
        <v>4891</v>
      </c>
      <c r="L188" s="1">
        <v>1980</v>
      </c>
      <c r="M188" s="1">
        <v>68</v>
      </c>
      <c r="N188" s="1">
        <v>2693</v>
      </c>
      <c r="O188" s="1">
        <v>1473</v>
      </c>
      <c r="P188" s="1">
        <f t="shared" si="5"/>
        <v>40796</v>
      </c>
    </row>
    <row r="189" spans="1:16" x14ac:dyDescent="0.2">
      <c r="A189" s="1" t="s">
        <v>399</v>
      </c>
      <c r="B189" s="1" t="str">
        <f>INDEX([1]Country_2_3_digits!$A$2:$D$250,MATCH(A189,[1]Country_2_3_digits!$A$2:$A$250,0),2)</f>
        <v>URY</v>
      </c>
      <c r="C189" s="1" t="s">
        <v>399</v>
      </c>
      <c r="D189" s="1" t="s">
        <v>400</v>
      </c>
      <c r="E189" s="1" t="s">
        <v>20</v>
      </c>
      <c r="F189" s="1">
        <v>77</v>
      </c>
      <c r="G189" s="1">
        <v>49</v>
      </c>
      <c r="H189" s="1">
        <v>28</v>
      </c>
      <c r="I189" s="1">
        <v>1140</v>
      </c>
      <c r="J189" s="1">
        <v>15</v>
      </c>
      <c r="K189" s="1">
        <v>299</v>
      </c>
      <c r="L189" s="1">
        <v>59</v>
      </c>
      <c r="M189" s="1">
        <v>17</v>
      </c>
      <c r="N189" s="1">
        <v>11</v>
      </c>
      <c r="O189" s="1">
        <v>308</v>
      </c>
      <c r="P189" s="1">
        <f t="shared" si="5"/>
        <v>1849</v>
      </c>
    </row>
    <row r="190" spans="1:16" x14ac:dyDescent="0.2">
      <c r="A190" s="1" t="s">
        <v>401</v>
      </c>
      <c r="B190" s="1" t="str">
        <f>INDEX([1]Country_2_3_digits!$A$2:$D$250,MATCH(A190,[1]Country_2_3_digits!$A$2:$A$250,0),2)</f>
        <v>UZB</v>
      </c>
      <c r="C190" s="1" t="s">
        <v>401</v>
      </c>
      <c r="D190" s="1" t="s">
        <v>402</v>
      </c>
      <c r="E190" s="1" t="s">
        <v>20</v>
      </c>
      <c r="F190" s="1">
        <v>36</v>
      </c>
      <c r="G190" s="1">
        <v>36</v>
      </c>
      <c r="H190" s="1">
        <v>0</v>
      </c>
      <c r="I190" s="1">
        <v>1302</v>
      </c>
      <c r="J190" s="1">
        <v>53</v>
      </c>
      <c r="K190" s="1">
        <v>1032</v>
      </c>
      <c r="L190" s="1">
        <v>1</v>
      </c>
      <c r="M190" s="1">
        <v>8</v>
      </c>
      <c r="N190" s="1">
        <v>3</v>
      </c>
      <c r="O190" s="1">
        <v>1050</v>
      </c>
      <c r="P190" s="1">
        <f t="shared" si="5"/>
        <v>3449</v>
      </c>
    </row>
    <row r="191" spans="1:16" x14ac:dyDescent="0.2">
      <c r="A191" s="1" t="s">
        <v>403</v>
      </c>
      <c r="B191" s="1" t="str">
        <f>INDEX([1]Country_2_3_digits!$A$2:$D$250,MATCH(A191,[1]Country_2_3_digits!$A$2:$A$250,0),2)</f>
        <v>VUT</v>
      </c>
      <c r="C191" s="1" t="s">
        <v>403</v>
      </c>
      <c r="D191" s="1" t="s">
        <v>404</v>
      </c>
      <c r="E191" s="1" t="s">
        <v>23</v>
      </c>
      <c r="F191" s="1">
        <v>0</v>
      </c>
      <c r="G191" s="1">
        <v>0</v>
      </c>
      <c r="H191" s="1">
        <v>0</v>
      </c>
      <c r="L191" s="1">
        <v>1</v>
      </c>
      <c r="P191" s="1">
        <f t="shared" si="5"/>
        <v>1</v>
      </c>
    </row>
    <row r="192" spans="1:16" x14ac:dyDescent="0.2">
      <c r="A192" s="1" t="s">
        <v>405</v>
      </c>
      <c r="B192" s="1" t="str">
        <f>INDEX([1]Country_2_3_digits!$A$2:$D$250,MATCH(A192,[1]Country_2_3_digits!$A$2:$A$250,0),2)</f>
        <v>VEN</v>
      </c>
      <c r="I192" s="1">
        <v>108</v>
      </c>
      <c r="K192" s="1">
        <v>15</v>
      </c>
      <c r="O192" s="1">
        <v>5</v>
      </c>
      <c r="P192" s="1">
        <f t="shared" si="5"/>
        <v>128</v>
      </c>
    </row>
    <row r="193" spans="1:16" x14ac:dyDescent="0.2">
      <c r="A193" s="1" t="s">
        <v>406</v>
      </c>
      <c r="B193" s="1" t="str">
        <f>INDEX([1]Country_2_3_digits!$A$2:$D$250,MATCH(A193,[1]Country_2_3_digits!$A$2:$A$250,0),2)</f>
        <v>VNM</v>
      </c>
      <c r="C193" s="1" t="s">
        <v>406</v>
      </c>
      <c r="D193" s="1" t="s">
        <v>407</v>
      </c>
      <c r="E193" s="1" t="s">
        <v>20</v>
      </c>
      <c r="F193" s="1">
        <v>95</v>
      </c>
      <c r="G193" s="1">
        <v>74</v>
      </c>
      <c r="H193" s="1">
        <v>21</v>
      </c>
      <c r="I193" s="1">
        <v>6066</v>
      </c>
      <c r="J193" s="1">
        <v>1001</v>
      </c>
      <c r="K193" s="1">
        <v>2526</v>
      </c>
      <c r="L193" s="1">
        <v>293</v>
      </c>
      <c r="M193" s="1">
        <v>103</v>
      </c>
      <c r="N193" s="1">
        <v>261</v>
      </c>
      <c r="O193" s="1">
        <v>1064</v>
      </c>
      <c r="P193" s="1">
        <f t="shared" si="5"/>
        <v>11314</v>
      </c>
    </row>
    <row r="194" spans="1:16" x14ac:dyDescent="0.2">
      <c r="A194" s="1" t="s">
        <v>408</v>
      </c>
      <c r="B194" s="1" t="str">
        <f>INDEX([1]Country_2_3_digits!$A$2:$D$250,MATCH(A194,[1]Country_2_3_digits!$A$2:$A$250,0),2)</f>
        <v>YEM</v>
      </c>
      <c r="I194" s="1">
        <v>46</v>
      </c>
      <c r="J194" s="1">
        <v>11</v>
      </c>
      <c r="K194" s="1">
        <v>15</v>
      </c>
      <c r="O194" s="1">
        <v>16</v>
      </c>
      <c r="P194" s="1">
        <f t="shared" si="5"/>
        <v>88</v>
      </c>
    </row>
    <row r="195" spans="1:16" x14ac:dyDescent="0.2">
      <c r="A195" s="1" t="s">
        <v>409</v>
      </c>
      <c r="B195" s="1" t="str">
        <f>INDEX([1]Country_2_3_digits!$A$2:$D$250,MATCH(A195,[1]Country_2_3_digits!$A$2:$A$250,0),2)</f>
        <v>ZMB</v>
      </c>
      <c r="C195" s="1" t="s">
        <v>409</v>
      </c>
      <c r="D195" s="1" t="s">
        <v>410</v>
      </c>
      <c r="E195" s="1" t="s">
        <v>23</v>
      </c>
      <c r="F195" s="1">
        <v>23</v>
      </c>
      <c r="G195" s="1">
        <v>23</v>
      </c>
      <c r="H195" s="1">
        <v>0</v>
      </c>
      <c r="I195" s="1">
        <v>37</v>
      </c>
      <c r="J195" s="1">
        <v>6</v>
      </c>
      <c r="K195" s="1">
        <v>12</v>
      </c>
      <c r="L195" s="1">
        <v>4</v>
      </c>
      <c r="O195" s="1">
        <v>8</v>
      </c>
      <c r="P195" s="1">
        <f t="shared" ref="P195:P196" si="6">SUM(I195:O195)</f>
        <v>67</v>
      </c>
    </row>
    <row r="196" spans="1:16" x14ac:dyDescent="0.2">
      <c r="A196" s="1" t="s">
        <v>411</v>
      </c>
      <c r="B196" s="1" t="str">
        <f>INDEX([1]Country_2_3_digits!$A$2:$D$250,MATCH(A196,[1]Country_2_3_digits!$A$2:$A$250,0),2)</f>
        <v>ZWE</v>
      </c>
      <c r="C196" s="1" t="s">
        <v>411</v>
      </c>
      <c r="D196" s="1" t="s">
        <v>412</v>
      </c>
      <c r="E196" s="1" t="s">
        <v>20</v>
      </c>
      <c r="F196" s="1">
        <v>63</v>
      </c>
      <c r="G196" s="1">
        <v>35</v>
      </c>
      <c r="H196" s="1">
        <v>28</v>
      </c>
      <c r="I196" s="1">
        <v>193</v>
      </c>
      <c r="J196" s="1">
        <v>13</v>
      </c>
      <c r="K196" s="1">
        <v>75</v>
      </c>
      <c r="L196" s="1">
        <v>2</v>
      </c>
      <c r="M196" s="1">
        <v>1</v>
      </c>
      <c r="O196" s="1">
        <v>70</v>
      </c>
      <c r="P196" s="1">
        <f t="shared" si="6"/>
        <v>354</v>
      </c>
    </row>
  </sheetData>
  <mergeCells count="2">
    <mergeCell ref="F1:H1"/>
    <mergeCell ref="I1:P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54B3A-C81A-114C-A38F-30DD6E6DD9A8}">
  <dimension ref="A1:P175"/>
  <sheetViews>
    <sheetView topLeftCell="A139" workbookViewId="0">
      <selection activeCell="A147" sqref="A147"/>
    </sheetView>
  </sheetViews>
  <sheetFormatPr baseColWidth="10" defaultColWidth="9.1640625" defaultRowHeight="15" x14ac:dyDescent="0.2"/>
  <cols>
    <col min="1" max="1" width="12.5" style="1" bestFit="1" customWidth="1"/>
    <col min="2" max="2" width="35.5" style="1" bestFit="1" customWidth="1"/>
    <col min="3" max="3" width="5.5" style="1" bestFit="1" customWidth="1"/>
    <col min="4" max="4" width="73" style="1" bestFit="1" customWidth="1"/>
    <col min="5" max="5" width="17.5" style="1" bestFit="1" customWidth="1"/>
    <col min="6" max="6" width="17.5" style="1" customWidth="1"/>
    <col min="7" max="7" width="10.5" style="1" bestFit="1" customWidth="1"/>
    <col min="8" max="8" width="10.6640625" style="1" bestFit="1" customWidth="1"/>
    <col min="9" max="9" width="18.5" style="1" bestFit="1" customWidth="1"/>
    <col min="10" max="10" width="239.6640625" style="1" bestFit="1" customWidth="1"/>
    <col min="11" max="11" width="43.83203125" style="1" bestFit="1" customWidth="1"/>
    <col min="12" max="12" width="15.5" style="1" bestFit="1" customWidth="1"/>
    <col min="13" max="13" width="37.83203125" style="1" bestFit="1" customWidth="1"/>
    <col min="14" max="14" width="15.33203125" style="1" bestFit="1" customWidth="1"/>
    <col min="15" max="15" width="34" style="1" bestFit="1" customWidth="1"/>
    <col min="16" max="16" width="200.5" style="1" bestFit="1" customWidth="1"/>
    <col min="17" max="16384" width="9.1640625" style="1"/>
  </cols>
  <sheetData>
    <row r="1" spans="1:16" s="61" customFormat="1" x14ac:dyDescent="0.2">
      <c r="A1" s="61" t="s">
        <v>3</v>
      </c>
      <c r="B1" s="61" t="s">
        <v>413</v>
      </c>
      <c r="C1" s="61" t="s">
        <v>414</v>
      </c>
      <c r="D1" s="61" t="s">
        <v>415</v>
      </c>
      <c r="E1" s="61" t="s">
        <v>416</v>
      </c>
      <c r="F1" s="61" t="s">
        <v>417</v>
      </c>
      <c r="G1" s="61" t="s">
        <v>418</v>
      </c>
      <c r="H1" s="61" t="s">
        <v>419</v>
      </c>
      <c r="I1" s="61" t="s">
        <v>420</v>
      </c>
      <c r="J1" s="61" t="s">
        <v>421</v>
      </c>
      <c r="K1" s="61" t="s">
        <v>422</v>
      </c>
      <c r="L1" s="61" t="s">
        <v>423</v>
      </c>
      <c r="M1" s="61" t="s">
        <v>424</v>
      </c>
      <c r="N1" s="61" t="s">
        <v>425</v>
      </c>
      <c r="O1" s="61" t="s">
        <v>426</v>
      </c>
      <c r="P1" s="61" t="s">
        <v>427</v>
      </c>
    </row>
    <row r="2" spans="1:16" x14ac:dyDescent="0.2">
      <c r="A2" s="1" t="str">
        <f>INDEX([1]Country_2_3_digits!$A$2:$D$250,MATCH(C2,[1]Country_2_3_digits!$D$2:$D$250,0),2)</f>
        <v>AFG</v>
      </c>
      <c r="B2" s="1" t="s">
        <v>18</v>
      </c>
      <c r="C2" s="1" t="s">
        <v>428</v>
      </c>
      <c r="D2" s="1" t="s">
        <v>429</v>
      </c>
      <c r="E2" s="1" t="s">
        <v>430</v>
      </c>
      <c r="F2" s="1">
        <f>SUM(G2,H2)</f>
        <v>0</v>
      </c>
    </row>
    <row r="3" spans="1:16" x14ac:dyDescent="0.2">
      <c r="A3" s="1" t="str">
        <f>INDEX([1]Country_2_3_digits!$A$2:$D$250,MATCH(C3,[1]Country_2_3_digits!$D$2:$D$250,0),2)</f>
        <v>AGO</v>
      </c>
      <c r="B3" s="1" t="s">
        <v>27</v>
      </c>
      <c r="C3" s="1" t="s">
        <v>431</v>
      </c>
      <c r="D3" s="1" t="s">
        <v>432</v>
      </c>
      <c r="E3" s="1" t="s">
        <v>430</v>
      </c>
      <c r="F3" s="1">
        <f t="shared" ref="F3:F66" si="0">SUM(G3,H3)</f>
        <v>0</v>
      </c>
    </row>
    <row r="4" spans="1:16" x14ac:dyDescent="0.2">
      <c r="A4" s="1" t="s">
        <v>433</v>
      </c>
      <c r="B4" s="1" t="s">
        <v>21</v>
      </c>
      <c r="C4" s="1" t="s">
        <v>434</v>
      </c>
      <c r="D4" s="1" t="s">
        <v>435</v>
      </c>
      <c r="E4" s="1" t="s">
        <v>436</v>
      </c>
      <c r="F4" s="1">
        <f t="shared" si="0"/>
        <v>2</v>
      </c>
      <c r="G4" s="1">
        <v>2</v>
      </c>
      <c r="H4" s="1">
        <v>0</v>
      </c>
      <c r="I4" s="1">
        <v>0</v>
      </c>
      <c r="K4" s="1" t="s">
        <v>437</v>
      </c>
      <c r="M4" s="1" t="s">
        <v>438</v>
      </c>
      <c r="P4" s="1" t="s">
        <v>439</v>
      </c>
    </row>
    <row r="5" spans="1:16" x14ac:dyDescent="0.2">
      <c r="A5" s="1" t="s">
        <v>389</v>
      </c>
      <c r="B5" s="1" t="s">
        <v>388</v>
      </c>
      <c r="C5" s="1" t="s">
        <v>440</v>
      </c>
      <c r="D5" s="1" t="s">
        <v>441</v>
      </c>
      <c r="E5" s="1" t="s">
        <v>442</v>
      </c>
      <c r="F5" s="1">
        <f t="shared" si="0"/>
        <v>13</v>
      </c>
      <c r="G5" s="1">
        <v>11</v>
      </c>
      <c r="H5" s="1">
        <v>2</v>
      </c>
      <c r="I5" s="1">
        <v>0</v>
      </c>
      <c r="K5" s="1" t="s">
        <v>443</v>
      </c>
      <c r="M5" s="1" t="s">
        <v>444</v>
      </c>
      <c r="O5" s="1" t="s">
        <v>445</v>
      </c>
      <c r="P5" s="1" t="s">
        <v>446</v>
      </c>
    </row>
    <row r="6" spans="1:16" x14ac:dyDescent="0.2">
      <c r="A6" s="1" t="s">
        <v>447</v>
      </c>
      <c r="B6" s="1" t="s">
        <v>32</v>
      </c>
      <c r="C6" s="1" t="s">
        <v>448</v>
      </c>
      <c r="D6" s="1" t="s">
        <v>449</v>
      </c>
      <c r="E6" s="1" t="s">
        <v>442</v>
      </c>
      <c r="F6" s="1">
        <f t="shared" si="0"/>
        <v>29</v>
      </c>
      <c r="G6" s="1">
        <v>7</v>
      </c>
      <c r="H6" s="1">
        <v>22</v>
      </c>
      <c r="I6" s="1">
        <v>0</v>
      </c>
      <c r="K6" s="1" t="s">
        <v>450</v>
      </c>
      <c r="M6" s="1" t="s">
        <v>451</v>
      </c>
      <c r="P6" s="1" t="s">
        <v>452</v>
      </c>
    </row>
    <row r="7" spans="1:16" x14ac:dyDescent="0.2">
      <c r="A7" s="1" t="str">
        <f>INDEX([1]Country_2_3_digits!$A$2:$D$250,MATCH(C7,[1]Country_2_3_digits!$D$2:$D$250,0),2)</f>
        <v>ARM</v>
      </c>
      <c r="B7" s="1" t="s">
        <v>34</v>
      </c>
      <c r="C7" s="1" t="s">
        <v>453</v>
      </c>
      <c r="D7" s="1" t="s">
        <v>454</v>
      </c>
      <c r="E7" s="1" t="s">
        <v>430</v>
      </c>
      <c r="F7" s="1">
        <f t="shared" si="0"/>
        <v>0</v>
      </c>
    </row>
    <row r="8" spans="1:16" x14ac:dyDescent="0.2">
      <c r="A8" s="1" t="str">
        <f>INDEX([1]Country_2_3_digits!$A$2:$D$250,MATCH(C8,[1]Country_2_3_digits!$D$2:$D$250,0),2)</f>
        <v>ATG</v>
      </c>
      <c r="B8" s="1" t="s">
        <v>29</v>
      </c>
      <c r="C8" s="1" t="s">
        <v>455</v>
      </c>
      <c r="D8" s="1" t="s">
        <v>456</v>
      </c>
      <c r="E8" s="1" t="s">
        <v>430</v>
      </c>
      <c r="F8" s="1">
        <f t="shared" si="0"/>
        <v>0</v>
      </c>
    </row>
    <row r="9" spans="1:16" x14ac:dyDescent="0.2">
      <c r="A9" s="1" t="s">
        <v>457</v>
      </c>
      <c r="B9" s="1" t="s">
        <v>36</v>
      </c>
      <c r="C9" s="1" t="s">
        <v>458</v>
      </c>
      <c r="D9" s="1" t="s">
        <v>459</v>
      </c>
      <c r="E9" s="1" t="s">
        <v>442</v>
      </c>
      <c r="F9" s="1">
        <f t="shared" si="0"/>
        <v>127</v>
      </c>
      <c r="G9" s="1">
        <v>84</v>
      </c>
      <c r="H9" s="1">
        <v>43</v>
      </c>
      <c r="I9" s="1">
        <v>2</v>
      </c>
      <c r="J9" s="1" t="s">
        <v>460</v>
      </c>
      <c r="K9" s="1" t="s">
        <v>461</v>
      </c>
      <c r="M9" s="1" t="s">
        <v>462</v>
      </c>
      <c r="P9" s="1" t="s">
        <v>463</v>
      </c>
    </row>
    <row r="10" spans="1:16" x14ac:dyDescent="0.2">
      <c r="A10" s="1" t="s">
        <v>464</v>
      </c>
      <c r="B10" s="1" t="s">
        <v>38</v>
      </c>
      <c r="C10" s="1" t="s">
        <v>465</v>
      </c>
      <c r="D10" s="1" t="s">
        <v>466</v>
      </c>
      <c r="E10" s="1" t="s">
        <v>442</v>
      </c>
      <c r="F10" s="1">
        <f t="shared" si="0"/>
        <v>181</v>
      </c>
      <c r="G10" s="1">
        <v>117</v>
      </c>
      <c r="H10" s="1">
        <v>64</v>
      </c>
      <c r="I10" s="1">
        <v>2</v>
      </c>
      <c r="J10" s="1" t="s">
        <v>467</v>
      </c>
      <c r="K10" s="1" t="s">
        <v>468</v>
      </c>
      <c r="M10" s="1" t="s">
        <v>469</v>
      </c>
      <c r="P10" s="1" t="s">
        <v>470</v>
      </c>
    </row>
    <row r="11" spans="1:16" x14ac:dyDescent="0.2">
      <c r="A11" s="1" t="str">
        <f>INDEX([1]Country_2_3_digits!$A$2:$D$250,MATCH(C11,[1]Country_2_3_digits!$D$2:$D$250,0),2)</f>
        <v>AZE</v>
      </c>
      <c r="B11" s="1" t="s">
        <v>40</v>
      </c>
      <c r="C11" s="1" t="s">
        <v>471</v>
      </c>
      <c r="D11" s="1" t="s">
        <v>472</v>
      </c>
      <c r="E11" s="1" t="s">
        <v>430</v>
      </c>
      <c r="F11" s="1">
        <f t="shared" si="0"/>
        <v>0</v>
      </c>
    </row>
    <row r="12" spans="1:16" x14ac:dyDescent="0.2">
      <c r="A12" s="1" t="str">
        <f>INDEX([1]Country_2_3_digits!$A$2:$D$250,MATCH(C12,[1]Country_2_3_digits!$D$2:$D$250,0),2)</f>
        <v>BDI</v>
      </c>
      <c r="B12" s="1" t="s">
        <v>78</v>
      </c>
      <c r="C12" s="1" t="s">
        <v>473</v>
      </c>
      <c r="D12" s="1" t="s">
        <v>474</v>
      </c>
      <c r="E12" s="1" t="s">
        <v>430</v>
      </c>
      <c r="F12" s="1">
        <f t="shared" si="0"/>
        <v>0</v>
      </c>
    </row>
    <row r="13" spans="1:16" x14ac:dyDescent="0.2">
      <c r="A13" s="1" t="s">
        <v>475</v>
      </c>
      <c r="B13" s="1" t="s">
        <v>54</v>
      </c>
      <c r="C13" s="1" t="s">
        <v>476</v>
      </c>
      <c r="D13" s="1" t="s">
        <v>477</v>
      </c>
      <c r="E13" s="1" t="s">
        <v>442</v>
      </c>
      <c r="F13" s="1">
        <f t="shared" si="0"/>
        <v>191</v>
      </c>
      <c r="G13" s="1">
        <v>130</v>
      </c>
      <c r="H13" s="1">
        <v>61</v>
      </c>
      <c r="I13" s="1">
        <v>3</v>
      </c>
      <c r="J13" s="1" t="s">
        <v>478</v>
      </c>
      <c r="K13" s="1" t="s">
        <v>479</v>
      </c>
      <c r="M13" s="1" t="s">
        <v>480</v>
      </c>
      <c r="P13" s="1" t="s">
        <v>481</v>
      </c>
    </row>
    <row r="14" spans="1:16" x14ac:dyDescent="0.2">
      <c r="A14" s="1" t="str">
        <f>INDEX([1]Country_2_3_digits!$A$2:$D$250,MATCH(C14,[1]Country_2_3_digits!$D$2:$D$250,0),2)</f>
        <v>BEN</v>
      </c>
      <c r="B14" s="1" t="s">
        <v>58</v>
      </c>
      <c r="C14" s="1" t="s">
        <v>482</v>
      </c>
      <c r="D14" s="1" t="s">
        <v>483</v>
      </c>
      <c r="E14" s="1" t="s">
        <v>430</v>
      </c>
      <c r="F14" s="1">
        <f t="shared" si="0"/>
        <v>0</v>
      </c>
    </row>
    <row r="15" spans="1:16" x14ac:dyDescent="0.2">
      <c r="A15" s="1" t="str">
        <f>INDEX([1]Country_2_3_digits!$A$2:$D$250,MATCH(C15,[1]Country_2_3_digits!$D$2:$D$250,0),2)</f>
        <v>BFA</v>
      </c>
      <c r="B15" s="1" t="s">
        <v>76</v>
      </c>
      <c r="C15" s="1" t="s">
        <v>484</v>
      </c>
      <c r="D15" s="1" t="s">
        <v>485</v>
      </c>
      <c r="E15" s="1" t="s">
        <v>430</v>
      </c>
      <c r="F15" s="1">
        <f t="shared" si="0"/>
        <v>0</v>
      </c>
    </row>
    <row r="16" spans="1:16" x14ac:dyDescent="0.2">
      <c r="A16" s="1" t="s">
        <v>486</v>
      </c>
      <c r="B16" s="1" t="s">
        <v>48</v>
      </c>
      <c r="C16" s="1" t="s">
        <v>487</v>
      </c>
      <c r="D16" s="1" t="s">
        <v>488</v>
      </c>
      <c r="E16" s="1" t="s">
        <v>436</v>
      </c>
      <c r="F16" s="1">
        <f t="shared" si="0"/>
        <v>1</v>
      </c>
      <c r="G16" s="1">
        <v>1</v>
      </c>
      <c r="H16" s="1">
        <v>0</v>
      </c>
      <c r="I16" s="1">
        <v>0</v>
      </c>
      <c r="K16" s="1" t="s">
        <v>489</v>
      </c>
      <c r="M16" s="1" t="s">
        <v>490</v>
      </c>
      <c r="P16" s="1" t="s">
        <v>491</v>
      </c>
    </row>
    <row r="17" spans="1:16" x14ac:dyDescent="0.2">
      <c r="A17" s="1" t="s">
        <v>492</v>
      </c>
      <c r="B17" s="1" t="s">
        <v>74</v>
      </c>
      <c r="C17" s="1" t="s">
        <v>493</v>
      </c>
      <c r="D17" s="1" t="s">
        <v>494</v>
      </c>
      <c r="E17" s="1" t="s">
        <v>442</v>
      </c>
      <c r="F17" s="1">
        <f t="shared" si="0"/>
        <v>144</v>
      </c>
      <c r="G17" s="1">
        <v>2</v>
      </c>
      <c r="H17" s="1">
        <v>142</v>
      </c>
      <c r="I17" s="1">
        <v>0</v>
      </c>
      <c r="K17" s="1" t="s">
        <v>495</v>
      </c>
      <c r="M17" s="1" t="s">
        <v>496</v>
      </c>
      <c r="P17" s="1" t="s">
        <v>497</v>
      </c>
    </row>
    <row r="18" spans="1:16" x14ac:dyDescent="0.2">
      <c r="A18" s="1" t="s">
        <v>498</v>
      </c>
      <c r="B18" s="1" t="s">
        <v>46</v>
      </c>
      <c r="C18" s="1" t="s">
        <v>499</v>
      </c>
      <c r="D18" s="1" t="s">
        <v>500</v>
      </c>
      <c r="E18" s="1" t="s">
        <v>436</v>
      </c>
      <c r="F18" s="1">
        <f t="shared" si="0"/>
        <v>2</v>
      </c>
      <c r="G18" s="1">
        <v>2</v>
      </c>
      <c r="H18" s="1">
        <v>0</v>
      </c>
      <c r="I18" s="1">
        <v>0</v>
      </c>
      <c r="K18" s="1" t="s">
        <v>501</v>
      </c>
      <c r="M18" s="1" t="s">
        <v>502</v>
      </c>
      <c r="O18" s="1" t="s">
        <v>503</v>
      </c>
      <c r="P18" s="1" t="s">
        <v>504</v>
      </c>
    </row>
    <row r="19" spans="1:16" x14ac:dyDescent="0.2">
      <c r="A19" s="1" t="str">
        <f>INDEX([1]Country_2_3_digits!$A$2:$D$250,MATCH(C19,[1]Country_2_3_digits!$D$2:$D$250,0),2)</f>
        <v>BHS</v>
      </c>
      <c r="B19" s="1" t="s">
        <v>42</v>
      </c>
      <c r="C19" s="1" t="s">
        <v>505</v>
      </c>
      <c r="D19" s="1" t="s">
        <v>506</v>
      </c>
      <c r="E19" s="1" t="s">
        <v>430</v>
      </c>
      <c r="F19" s="1">
        <f t="shared" si="0"/>
        <v>0</v>
      </c>
    </row>
    <row r="20" spans="1:16" x14ac:dyDescent="0.2">
      <c r="A20" s="1" t="s">
        <v>507</v>
      </c>
      <c r="B20" s="1" t="s">
        <v>508</v>
      </c>
      <c r="C20" s="1" t="s">
        <v>509</v>
      </c>
      <c r="D20" s="1" t="s">
        <v>510</v>
      </c>
      <c r="E20" s="1" t="s">
        <v>436</v>
      </c>
      <c r="F20" s="1">
        <f t="shared" si="0"/>
        <v>1</v>
      </c>
      <c r="G20" s="1">
        <v>0</v>
      </c>
      <c r="H20" s="1">
        <v>1</v>
      </c>
      <c r="I20" s="1">
        <v>0</v>
      </c>
      <c r="K20" s="1" t="s">
        <v>511</v>
      </c>
      <c r="M20" s="1" t="s">
        <v>512</v>
      </c>
      <c r="P20" s="1" t="s">
        <v>513</v>
      </c>
    </row>
    <row r="21" spans="1:16" x14ac:dyDescent="0.2">
      <c r="A21" s="1" t="s">
        <v>514</v>
      </c>
      <c r="B21" s="1" t="s">
        <v>52</v>
      </c>
      <c r="C21" s="1" t="s">
        <v>515</v>
      </c>
      <c r="D21" s="1" t="s">
        <v>516</v>
      </c>
      <c r="E21" s="1" t="s">
        <v>442</v>
      </c>
      <c r="F21" s="1">
        <f t="shared" si="0"/>
        <v>94</v>
      </c>
      <c r="G21" s="1">
        <v>4</v>
      </c>
      <c r="H21" s="1">
        <v>90</v>
      </c>
      <c r="I21" s="1">
        <v>0</v>
      </c>
      <c r="K21" s="1" t="s">
        <v>517</v>
      </c>
      <c r="M21" s="1" t="s">
        <v>518</v>
      </c>
      <c r="P21" s="1" t="s">
        <v>519</v>
      </c>
    </row>
    <row r="22" spans="1:16" x14ac:dyDescent="0.2">
      <c r="A22" s="1" t="str">
        <f>INDEX([1]Country_2_3_digits!$A$2:$D$250,MATCH(C22,[1]Country_2_3_digits!$D$2:$D$250,0),2)</f>
        <v>BLZ</v>
      </c>
      <c r="B22" s="1" t="s">
        <v>56</v>
      </c>
      <c r="C22" s="1" t="s">
        <v>520</v>
      </c>
      <c r="D22" s="1" t="s">
        <v>521</v>
      </c>
      <c r="E22" s="1" t="s">
        <v>430</v>
      </c>
      <c r="F22" s="1">
        <f t="shared" si="0"/>
        <v>0</v>
      </c>
    </row>
    <row r="23" spans="1:16" x14ac:dyDescent="0.2">
      <c r="A23" s="1" t="str">
        <f>INDEX([1]Country_2_3_digits!$A$2:$D$250,MATCH(C23,[1]Country_2_3_digits!$D$2:$D$250,0),2)</f>
        <v>BOL</v>
      </c>
      <c r="B23" s="1" t="s">
        <v>522</v>
      </c>
      <c r="C23" s="1" t="s">
        <v>523</v>
      </c>
      <c r="D23" s="1" t="s">
        <v>524</v>
      </c>
      <c r="E23" s="1" t="s">
        <v>430</v>
      </c>
      <c r="F23" s="1">
        <f t="shared" si="0"/>
        <v>0</v>
      </c>
    </row>
    <row r="24" spans="1:16" x14ac:dyDescent="0.2">
      <c r="A24" s="1" t="s">
        <v>525</v>
      </c>
      <c r="B24" s="1" t="s">
        <v>70</v>
      </c>
      <c r="C24" s="1" t="s">
        <v>526</v>
      </c>
      <c r="D24" s="1" t="s">
        <v>527</v>
      </c>
      <c r="E24" s="1" t="s">
        <v>442</v>
      </c>
      <c r="F24" s="1">
        <f t="shared" si="0"/>
        <v>119</v>
      </c>
      <c r="G24" s="1">
        <v>44</v>
      </c>
      <c r="H24" s="1">
        <v>75</v>
      </c>
      <c r="I24" s="1">
        <v>0</v>
      </c>
      <c r="K24" s="1" t="s">
        <v>528</v>
      </c>
      <c r="M24" s="1" t="s">
        <v>529</v>
      </c>
      <c r="P24" s="1" t="s">
        <v>530</v>
      </c>
    </row>
    <row r="25" spans="1:16" x14ac:dyDescent="0.2">
      <c r="A25" s="1" t="str">
        <f>INDEX([1]Country_2_3_digits!$A$2:$D$250,MATCH(C25,[1]Country_2_3_digits!$D$2:$D$250,0),2)</f>
        <v>BRB</v>
      </c>
      <c r="B25" s="1" t="s">
        <v>50</v>
      </c>
      <c r="C25" s="1" t="s">
        <v>531</v>
      </c>
      <c r="D25" s="1" t="s">
        <v>532</v>
      </c>
      <c r="E25" s="1" t="s">
        <v>430</v>
      </c>
      <c r="F25" s="1">
        <f t="shared" si="0"/>
        <v>0</v>
      </c>
    </row>
    <row r="26" spans="1:16" x14ac:dyDescent="0.2">
      <c r="A26" s="1" t="str">
        <f>INDEX([1]Country_2_3_digits!$A$2:$D$250,MATCH(C26,[1]Country_2_3_digits!$D$2:$D$250,0),2)</f>
        <v>BRN</v>
      </c>
      <c r="B26" s="1" t="s">
        <v>72</v>
      </c>
      <c r="C26" s="1" t="s">
        <v>533</v>
      </c>
      <c r="D26" s="1" t="s">
        <v>534</v>
      </c>
      <c r="E26" s="1" t="s">
        <v>430</v>
      </c>
      <c r="F26" s="1">
        <f t="shared" si="0"/>
        <v>0</v>
      </c>
    </row>
    <row r="27" spans="1:16" x14ac:dyDescent="0.2">
      <c r="A27" s="1" t="str">
        <f>INDEX([1]Country_2_3_digits!$A$2:$D$250,MATCH(C27,[1]Country_2_3_digits!$D$2:$D$250,0),2)</f>
        <v>BTN</v>
      </c>
      <c r="B27" s="1" t="s">
        <v>61</v>
      </c>
      <c r="C27" s="1" t="s">
        <v>535</v>
      </c>
      <c r="D27" s="1" t="s">
        <v>536</v>
      </c>
      <c r="E27" s="1" t="s">
        <v>430</v>
      </c>
      <c r="F27" s="1">
        <f t="shared" si="0"/>
        <v>0</v>
      </c>
    </row>
    <row r="28" spans="1:16" x14ac:dyDescent="0.2">
      <c r="A28" s="1" t="str">
        <f>INDEX([1]Country_2_3_digits!$A$2:$D$250,MATCH(C28,[1]Country_2_3_digits!$D$2:$D$250,0),2)</f>
        <v>BWA</v>
      </c>
      <c r="B28" s="1" t="s">
        <v>68</v>
      </c>
      <c r="C28" s="1" t="s">
        <v>537</v>
      </c>
      <c r="D28" s="1" t="s">
        <v>538</v>
      </c>
      <c r="E28" s="1" t="s">
        <v>430</v>
      </c>
      <c r="F28" s="1">
        <f t="shared" si="0"/>
        <v>0</v>
      </c>
    </row>
    <row r="29" spans="1:16" x14ac:dyDescent="0.2">
      <c r="A29" s="1" t="str">
        <f>INDEX([1]Country_2_3_digits!$A$2:$D$250,MATCH(C29,[1]Country_2_3_digits!$D$2:$D$250,0),2)</f>
        <v>CAF</v>
      </c>
      <c r="B29" s="1" t="s">
        <v>91</v>
      </c>
      <c r="C29" s="1" t="s">
        <v>539</v>
      </c>
      <c r="E29" s="1" t="s">
        <v>430</v>
      </c>
      <c r="F29" s="1">
        <f t="shared" si="0"/>
        <v>0</v>
      </c>
    </row>
    <row r="30" spans="1:16" x14ac:dyDescent="0.2">
      <c r="A30" s="1" t="s">
        <v>540</v>
      </c>
      <c r="B30" s="1" t="s">
        <v>87</v>
      </c>
      <c r="C30" s="1" t="s">
        <v>541</v>
      </c>
      <c r="D30" s="1" t="s">
        <v>542</v>
      </c>
      <c r="E30" s="1" t="s">
        <v>442</v>
      </c>
      <c r="F30" s="1">
        <f t="shared" si="0"/>
        <v>110</v>
      </c>
      <c r="G30" s="1">
        <v>109</v>
      </c>
      <c r="H30" s="1">
        <v>1</v>
      </c>
      <c r="I30" s="1">
        <v>2</v>
      </c>
      <c r="J30" s="1" t="s">
        <v>543</v>
      </c>
      <c r="K30" s="1" t="s">
        <v>544</v>
      </c>
      <c r="M30" s="1" t="s">
        <v>545</v>
      </c>
      <c r="O30" s="1" t="s">
        <v>546</v>
      </c>
      <c r="P30" s="1" t="s">
        <v>547</v>
      </c>
    </row>
    <row r="31" spans="1:16" x14ac:dyDescent="0.2">
      <c r="A31" s="1" t="s">
        <v>548</v>
      </c>
      <c r="B31" s="1" t="s">
        <v>360</v>
      </c>
      <c r="C31" s="1" t="s">
        <v>549</v>
      </c>
      <c r="D31" s="1" t="s">
        <v>550</v>
      </c>
      <c r="E31" s="1" t="s">
        <v>442</v>
      </c>
      <c r="F31" s="1">
        <f t="shared" si="0"/>
        <v>176</v>
      </c>
      <c r="G31" s="1">
        <v>143</v>
      </c>
      <c r="H31" s="1">
        <v>33</v>
      </c>
      <c r="I31" s="1">
        <v>1</v>
      </c>
      <c r="J31" s="1" t="s">
        <v>551</v>
      </c>
      <c r="K31" s="1" t="s">
        <v>552</v>
      </c>
      <c r="M31" s="1" t="s">
        <v>553</v>
      </c>
      <c r="P31" s="1" t="s">
        <v>554</v>
      </c>
    </row>
    <row r="32" spans="1:16" x14ac:dyDescent="0.2">
      <c r="A32" s="1" t="s">
        <v>555</v>
      </c>
      <c r="B32" s="1" t="s">
        <v>95</v>
      </c>
      <c r="C32" s="1" t="s">
        <v>556</v>
      </c>
      <c r="D32" s="1" t="s">
        <v>557</v>
      </c>
      <c r="E32" s="1" t="s">
        <v>442</v>
      </c>
      <c r="F32" s="1">
        <f t="shared" si="0"/>
        <v>10</v>
      </c>
      <c r="G32" s="1">
        <v>4</v>
      </c>
      <c r="H32" s="1">
        <v>6</v>
      </c>
      <c r="I32" s="1">
        <v>0</v>
      </c>
      <c r="K32" s="1" t="s">
        <v>558</v>
      </c>
      <c r="M32" s="1" t="s">
        <v>559</v>
      </c>
      <c r="P32" s="1" t="s">
        <v>560</v>
      </c>
    </row>
    <row r="33" spans="1:16" x14ac:dyDescent="0.2">
      <c r="A33" s="1" t="s">
        <v>561</v>
      </c>
      <c r="B33" s="1" t="s">
        <v>97</v>
      </c>
      <c r="C33" s="1" t="s">
        <v>562</v>
      </c>
      <c r="D33" s="1" t="s">
        <v>563</v>
      </c>
      <c r="E33" s="1" t="s">
        <v>442</v>
      </c>
      <c r="F33" s="1">
        <f t="shared" si="0"/>
        <v>193</v>
      </c>
      <c r="G33" s="1">
        <v>192</v>
      </c>
      <c r="H33" s="1">
        <v>1</v>
      </c>
      <c r="I33" s="1">
        <v>14</v>
      </c>
      <c r="J33" s="1" t="s">
        <v>564</v>
      </c>
      <c r="K33" s="1" t="s">
        <v>565</v>
      </c>
      <c r="M33" s="1" t="s">
        <v>566</v>
      </c>
      <c r="P33" s="1" t="s">
        <v>567</v>
      </c>
    </row>
    <row r="34" spans="1:16" x14ac:dyDescent="0.2">
      <c r="A34" s="1" t="s">
        <v>568</v>
      </c>
      <c r="B34" s="1" t="s">
        <v>569</v>
      </c>
      <c r="C34" s="1" t="s">
        <v>570</v>
      </c>
      <c r="D34" s="1" t="s">
        <v>571</v>
      </c>
      <c r="E34" s="1" t="s">
        <v>436</v>
      </c>
      <c r="F34" s="1">
        <f t="shared" si="0"/>
        <v>4</v>
      </c>
      <c r="G34" s="1">
        <v>4</v>
      </c>
      <c r="H34" s="1">
        <v>0</v>
      </c>
      <c r="I34" s="1">
        <v>0</v>
      </c>
      <c r="K34" s="1" t="s">
        <v>572</v>
      </c>
      <c r="M34" s="1" t="s">
        <v>573</v>
      </c>
      <c r="P34" s="1" t="s">
        <v>574</v>
      </c>
    </row>
    <row r="35" spans="1:16" x14ac:dyDescent="0.2">
      <c r="A35" s="1" t="str">
        <f>INDEX([1]Country_2_3_digits!$A$2:$D$250,MATCH(C35,[1]Country_2_3_digits!$D$2:$D$250,0),2)</f>
        <v>CMR</v>
      </c>
      <c r="B35" s="1" t="s">
        <v>85</v>
      </c>
      <c r="C35" s="1" t="s">
        <v>575</v>
      </c>
      <c r="D35" s="1" t="s">
        <v>576</v>
      </c>
      <c r="E35" s="1" t="s">
        <v>430</v>
      </c>
      <c r="F35" s="1">
        <f t="shared" si="0"/>
        <v>0</v>
      </c>
    </row>
    <row r="36" spans="1:16" x14ac:dyDescent="0.2">
      <c r="A36" s="1" t="str">
        <f>INDEX([1]Country_2_3_digits!$A$2:$D$250,MATCH(C36,[1]Country_2_3_digits!$D$2:$D$250,0),2)</f>
        <v>COD</v>
      </c>
      <c r="B36" s="1" t="s">
        <v>577</v>
      </c>
      <c r="C36" s="1" t="s">
        <v>578</v>
      </c>
      <c r="D36" s="1" t="s">
        <v>579</v>
      </c>
      <c r="E36" s="1" t="s">
        <v>430</v>
      </c>
      <c r="F36" s="1">
        <f t="shared" si="0"/>
        <v>0</v>
      </c>
    </row>
    <row r="37" spans="1:16" x14ac:dyDescent="0.2">
      <c r="A37" s="1" t="str">
        <f>INDEX([1]Country_2_3_digits!$A$2:$D$250,MATCH(C37,[1]Country_2_3_digits!$D$2:$D$250,0),2)</f>
        <v>COG</v>
      </c>
      <c r="B37" s="1" t="s">
        <v>101</v>
      </c>
      <c r="C37" s="1" t="s">
        <v>580</v>
      </c>
      <c r="D37" s="1" t="s">
        <v>581</v>
      </c>
      <c r="E37" s="1" t="s">
        <v>430</v>
      </c>
      <c r="F37" s="1">
        <f t="shared" si="0"/>
        <v>0</v>
      </c>
    </row>
    <row r="38" spans="1:16" x14ac:dyDescent="0.2">
      <c r="A38" s="1" t="s">
        <v>582</v>
      </c>
      <c r="B38" s="1" t="s">
        <v>99</v>
      </c>
      <c r="C38" s="1" t="s">
        <v>583</v>
      </c>
      <c r="D38" s="1" t="s">
        <v>584</v>
      </c>
      <c r="E38" s="1" t="s">
        <v>442</v>
      </c>
      <c r="F38" s="1">
        <f t="shared" si="0"/>
        <v>16</v>
      </c>
      <c r="G38" s="1">
        <v>4</v>
      </c>
      <c r="H38" s="1">
        <v>12</v>
      </c>
      <c r="I38" s="1">
        <v>0</v>
      </c>
      <c r="K38" s="1" t="s">
        <v>585</v>
      </c>
      <c r="M38" s="1" t="s">
        <v>586</v>
      </c>
      <c r="O38" s="1" t="s">
        <v>587</v>
      </c>
      <c r="P38" s="1" t="s">
        <v>588</v>
      </c>
    </row>
    <row r="39" spans="1:16" x14ac:dyDescent="0.2">
      <c r="A39" s="1" t="str">
        <f>INDEX([1]Country_2_3_digits!$A$2:$D$250,MATCH(C39,[1]Country_2_3_digits!$D$2:$D$250,0),2)</f>
        <v>COM</v>
      </c>
      <c r="B39" s="1" t="s">
        <v>589</v>
      </c>
      <c r="C39" s="1" t="s">
        <v>590</v>
      </c>
      <c r="E39" s="1" t="s">
        <v>430</v>
      </c>
      <c r="F39" s="1">
        <f t="shared" si="0"/>
        <v>0</v>
      </c>
    </row>
    <row r="40" spans="1:16" x14ac:dyDescent="0.2">
      <c r="A40" s="1" t="str">
        <f>INDEX([1]Country_2_3_digits!$A$2:$D$250,MATCH(C40,[1]Country_2_3_digits!$D$2:$D$250,0),2)</f>
        <v>CPV</v>
      </c>
      <c r="B40" s="1" t="s">
        <v>82</v>
      </c>
      <c r="C40" s="1" t="s">
        <v>591</v>
      </c>
      <c r="D40" s="1" t="s">
        <v>592</v>
      </c>
      <c r="E40" s="1" t="s">
        <v>430</v>
      </c>
      <c r="F40" s="1">
        <f t="shared" si="0"/>
        <v>0</v>
      </c>
    </row>
    <row r="41" spans="1:16" x14ac:dyDescent="0.2">
      <c r="A41" s="1" t="str">
        <f>INDEX([1]Country_2_3_digits!$A$2:$D$250,MATCH(C41,[1]Country_2_3_digits!$D$2:$D$250,0),2)</f>
        <v>CRI</v>
      </c>
      <c r="B41" s="1" t="s">
        <v>107</v>
      </c>
      <c r="C41" s="1" t="s">
        <v>593</v>
      </c>
      <c r="D41" s="1" t="s">
        <v>594</v>
      </c>
      <c r="E41" s="1" t="s">
        <v>430</v>
      </c>
      <c r="F41" s="1">
        <f t="shared" si="0"/>
        <v>0</v>
      </c>
    </row>
    <row r="42" spans="1:16" x14ac:dyDescent="0.2">
      <c r="A42" s="1" t="s">
        <v>595</v>
      </c>
      <c r="B42" s="1" t="s">
        <v>113</v>
      </c>
      <c r="C42" s="1" t="s">
        <v>596</v>
      </c>
      <c r="D42" s="1" t="s">
        <v>597</v>
      </c>
      <c r="E42" s="1" t="s">
        <v>436</v>
      </c>
      <c r="F42" s="1">
        <f t="shared" si="0"/>
        <v>0</v>
      </c>
      <c r="G42" s="1">
        <v>0</v>
      </c>
      <c r="H42" s="1">
        <v>0</v>
      </c>
      <c r="I42" s="1">
        <v>0</v>
      </c>
      <c r="K42" s="1" t="s">
        <v>598</v>
      </c>
      <c r="M42" s="1" t="s">
        <v>599</v>
      </c>
      <c r="P42" s="1" t="s">
        <v>600</v>
      </c>
    </row>
    <row r="43" spans="1:16" x14ac:dyDescent="0.2">
      <c r="A43" s="1" t="s">
        <v>116</v>
      </c>
      <c r="B43" s="1" t="s">
        <v>115</v>
      </c>
      <c r="C43" s="1" t="s">
        <v>601</v>
      </c>
      <c r="D43" s="1" t="s">
        <v>602</v>
      </c>
      <c r="E43" s="1" t="s">
        <v>442</v>
      </c>
      <c r="F43" s="1">
        <f t="shared" si="0"/>
        <v>188</v>
      </c>
      <c r="G43" s="1">
        <v>63</v>
      </c>
      <c r="H43" s="1">
        <v>125</v>
      </c>
      <c r="I43" s="1">
        <v>0</v>
      </c>
      <c r="K43" s="1" t="s">
        <v>603</v>
      </c>
      <c r="M43" s="1" t="s">
        <v>604</v>
      </c>
      <c r="P43" s="1" t="s">
        <v>605</v>
      </c>
    </row>
    <row r="44" spans="1:16" x14ac:dyDescent="0.2">
      <c r="A44" s="1" t="s">
        <v>606</v>
      </c>
      <c r="B44" s="1" t="s">
        <v>150</v>
      </c>
      <c r="C44" s="1" t="s">
        <v>607</v>
      </c>
      <c r="D44" s="1" t="s">
        <v>608</v>
      </c>
      <c r="E44" s="1" t="s">
        <v>442</v>
      </c>
      <c r="F44" s="1">
        <f t="shared" si="0"/>
        <v>192</v>
      </c>
      <c r="G44" s="1">
        <v>191</v>
      </c>
      <c r="H44" s="1">
        <v>1</v>
      </c>
      <c r="I44" s="1">
        <v>38</v>
      </c>
      <c r="J44" s="1" t="s">
        <v>609</v>
      </c>
      <c r="K44" s="1" t="s">
        <v>610</v>
      </c>
      <c r="M44" s="1" t="s">
        <v>611</v>
      </c>
      <c r="P44" s="1" t="s">
        <v>612</v>
      </c>
    </row>
    <row r="45" spans="1:16" x14ac:dyDescent="0.2">
      <c r="A45" s="1" t="str">
        <f>INDEX([1]Country_2_3_digits!$A$2:$D$250,MATCH(C45,[1]Country_2_3_digits!$D$2:$D$250,0),2)</f>
        <v>DJI</v>
      </c>
      <c r="B45" s="1" t="s">
        <v>613</v>
      </c>
      <c r="C45" s="1" t="s">
        <v>614</v>
      </c>
      <c r="E45" s="1" t="s">
        <v>430</v>
      </c>
      <c r="F45" s="1">
        <f t="shared" si="0"/>
        <v>0</v>
      </c>
    </row>
    <row r="46" spans="1:16" x14ac:dyDescent="0.2">
      <c r="A46" s="1" t="str">
        <f>INDEX([1]Country_2_3_digits!$A$2:$D$250,MATCH(C46,[1]Country_2_3_digits!$D$2:$D$250,0),2)</f>
        <v>DMA</v>
      </c>
      <c r="B46" s="1" t="s">
        <v>615</v>
      </c>
      <c r="C46" s="1" t="s">
        <v>616</v>
      </c>
      <c r="D46" s="1" t="s">
        <v>617</v>
      </c>
      <c r="E46" s="1" t="s">
        <v>430</v>
      </c>
      <c r="F46" s="1">
        <f t="shared" si="0"/>
        <v>0</v>
      </c>
    </row>
    <row r="47" spans="1:16" x14ac:dyDescent="0.2">
      <c r="A47" s="1" t="s">
        <v>618</v>
      </c>
      <c r="B47" s="1" t="s">
        <v>118</v>
      </c>
      <c r="C47" s="1" t="s">
        <v>619</v>
      </c>
      <c r="D47" s="1" t="s">
        <v>620</v>
      </c>
      <c r="E47" s="1" t="s">
        <v>442</v>
      </c>
      <c r="F47" s="1">
        <f t="shared" si="0"/>
        <v>181</v>
      </c>
      <c r="G47" s="1">
        <v>117</v>
      </c>
      <c r="H47" s="1">
        <v>64</v>
      </c>
      <c r="I47" s="1">
        <v>2</v>
      </c>
      <c r="J47" s="1" t="s">
        <v>621</v>
      </c>
      <c r="K47" s="1" t="s">
        <v>622</v>
      </c>
      <c r="M47" s="1" t="s">
        <v>623</v>
      </c>
      <c r="O47" s="1" t="s">
        <v>624</v>
      </c>
      <c r="P47" s="1" t="s">
        <v>625</v>
      </c>
    </row>
    <row r="48" spans="1:16" x14ac:dyDescent="0.2">
      <c r="A48" s="1" t="str">
        <f>INDEX([1]Country_2_3_digits!$A$2:$D$250,MATCH(C48,[1]Country_2_3_digits!$D$2:$D$250,0),2)</f>
        <v>DOM</v>
      </c>
      <c r="B48" s="1" t="s">
        <v>123</v>
      </c>
      <c r="C48" s="1" t="s">
        <v>626</v>
      </c>
      <c r="D48" s="1" t="s">
        <v>627</v>
      </c>
      <c r="E48" s="1" t="s">
        <v>430</v>
      </c>
      <c r="F48" s="1">
        <f t="shared" si="0"/>
        <v>0</v>
      </c>
    </row>
    <row r="49" spans="1:16" x14ac:dyDescent="0.2">
      <c r="A49" s="1" t="s">
        <v>628</v>
      </c>
      <c r="B49" s="1" t="s">
        <v>24</v>
      </c>
      <c r="C49" s="1" t="s">
        <v>629</v>
      </c>
      <c r="D49" s="1" t="s">
        <v>630</v>
      </c>
      <c r="E49" s="1" t="s">
        <v>442</v>
      </c>
      <c r="F49" s="1">
        <f t="shared" si="0"/>
        <v>15</v>
      </c>
      <c r="G49" s="1">
        <v>15</v>
      </c>
      <c r="H49" s="1">
        <v>0</v>
      </c>
      <c r="I49" s="1">
        <v>0</v>
      </c>
      <c r="K49" s="1" t="s">
        <v>631</v>
      </c>
      <c r="M49" s="1" t="s">
        <v>632</v>
      </c>
      <c r="P49" s="1" t="s">
        <v>633</v>
      </c>
    </row>
    <row r="50" spans="1:16" x14ac:dyDescent="0.2">
      <c r="A50" s="1" t="str">
        <f>INDEX([1]Country_2_3_digits!$A$2:$D$250,MATCH(C50,[1]Country_2_3_digits!$D$2:$D$250,0),2)</f>
        <v>ECU</v>
      </c>
      <c r="B50" s="1" t="s">
        <v>126</v>
      </c>
      <c r="C50" s="1" t="s">
        <v>634</v>
      </c>
      <c r="D50" s="1" t="s">
        <v>635</v>
      </c>
      <c r="E50" s="1" t="s">
        <v>430</v>
      </c>
      <c r="F50" s="1">
        <f t="shared" si="0"/>
        <v>0</v>
      </c>
    </row>
    <row r="51" spans="1:16" x14ac:dyDescent="0.2">
      <c r="A51" s="1" t="s">
        <v>636</v>
      </c>
      <c r="B51" s="1" t="s">
        <v>128</v>
      </c>
      <c r="C51" s="1" t="s">
        <v>637</v>
      </c>
      <c r="D51" s="1" t="s">
        <v>638</v>
      </c>
      <c r="E51" s="1" t="s">
        <v>442</v>
      </c>
      <c r="F51" s="1">
        <f t="shared" si="0"/>
        <v>94</v>
      </c>
      <c r="G51" s="1">
        <v>35</v>
      </c>
      <c r="H51" s="1">
        <v>59</v>
      </c>
      <c r="I51" s="1">
        <v>0</v>
      </c>
      <c r="K51" s="1" t="s">
        <v>639</v>
      </c>
      <c r="M51" s="1" t="s">
        <v>640</v>
      </c>
      <c r="P51" s="1" t="s">
        <v>641</v>
      </c>
    </row>
    <row r="52" spans="1:16" x14ac:dyDescent="0.2">
      <c r="A52" s="1" t="str">
        <f>INDEX([1]Country_2_3_digits!$A$2:$D$250,MATCH(C52,[1]Country_2_3_digits!$D$2:$D$250,0),2)</f>
        <v>ERI</v>
      </c>
      <c r="B52" s="1" t="s">
        <v>642</v>
      </c>
      <c r="C52" s="1" t="s">
        <v>643</v>
      </c>
      <c r="E52" s="1" t="s">
        <v>430</v>
      </c>
      <c r="F52" s="1">
        <f t="shared" si="0"/>
        <v>0</v>
      </c>
    </row>
    <row r="53" spans="1:16" x14ac:dyDescent="0.2">
      <c r="A53" s="1" t="s">
        <v>644</v>
      </c>
      <c r="B53" s="1" t="s">
        <v>350</v>
      </c>
      <c r="C53" s="1" t="s">
        <v>645</v>
      </c>
      <c r="D53" s="1" t="s">
        <v>646</v>
      </c>
      <c r="E53" s="1" t="s">
        <v>442</v>
      </c>
      <c r="F53" s="1">
        <f t="shared" si="0"/>
        <v>191</v>
      </c>
      <c r="G53" s="1">
        <v>120</v>
      </c>
      <c r="H53" s="1">
        <v>71</v>
      </c>
      <c r="I53" s="1">
        <v>2</v>
      </c>
      <c r="J53" s="1" t="s">
        <v>647</v>
      </c>
      <c r="K53" s="1" t="s">
        <v>648</v>
      </c>
      <c r="M53" s="1" t="s">
        <v>649</v>
      </c>
      <c r="P53" s="1" t="s">
        <v>650</v>
      </c>
    </row>
    <row r="54" spans="1:16" x14ac:dyDescent="0.2">
      <c r="A54" s="1" t="s">
        <v>651</v>
      </c>
      <c r="B54" s="1" t="s">
        <v>133</v>
      </c>
      <c r="C54" s="1" t="s">
        <v>652</v>
      </c>
      <c r="D54" s="1" t="s">
        <v>653</v>
      </c>
      <c r="E54" s="1" t="s">
        <v>436</v>
      </c>
      <c r="F54" s="1">
        <f t="shared" si="0"/>
        <v>3</v>
      </c>
      <c r="G54" s="1">
        <v>3</v>
      </c>
      <c r="H54" s="1">
        <v>0</v>
      </c>
      <c r="I54" s="1">
        <v>0</v>
      </c>
      <c r="K54" s="1" t="s">
        <v>654</v>
      </c>
      <c r="M54" s="1" t="s">
        <v>655</v>
      </c>
      <c r="P54" s="1" t="s">
        <v>656</v>
      </c>
    </row>
    <row r="55" spans="1:16" x14ac:dyDescent="0.2">
      <c r="A55" s="1" t="s">
        <v>657</v>
      </c>
      <c r="B55" s="1" t="s">
        <v>135</v>
      </c>
      <c r="C55" s="1" t="s">
        <v>658</v>
      </c>
      <c r="D55" s="1" t="s">
        <v>659</v>
      </c>
      <c r="E55" s="1" t="s">
        <v>436</v>
      </c>
      <c r="F55" s="1">
        <f t="shared" si="0"/>
        <v>4</v>
      </c>
      <c r="G55" s="1">
        <v>4</v>
      </c>
      <c r="H55" s="1">
        <v>0</v>
      </c>
      <c r="I55" s="1">
        <v>0</v>
      </c>
      <c r="K55" s="1" t="s">
        <v>660</v>
      </c>
      <c r="M55" s="1" t="s">
        <v>661</v>
      </c>
      <c r="P55" s="1" t="s">
        <v>662</v>
      </c>
    </row>
    <row r="56" spans="1:16" x14ac:dyDescent="0.2">
      <c r="A56" s="1" t="s">
        <v>663</v>
      </c>
      <c r="B56" s="1" t="s">
        <v>139</v>
      </c>
      <c r="C56" s="1" t="s">
        <v>664</v>
      </c>
      <c r="D56" s="1" t="s">
        <v>665</v>
      </c>
      <c r="E56" s="1" t="s">
        <v>442</v>
      </c>
      <c r="F56" s="1">
        <f t="shared" si="0"/>
        <v>190</v>
      </c>
      <c r="G56" s="1">
        <v>125</v>
      </c>
      <c r="H56" s="1">
        <v>65</v>
      </c>
      <c r="I56" s="1">
        <v>0</v>
      </c>
      <c r="K56" s="1" t="s">
        <v>666</v>
      </c>
      <c r="M56" s="1" t="s">
        <v>667</v>
      </c>
      <c r="P56" s="1" t="s">
        <v>668</v>
      </c>
    </row>
    <row r="57" spans="1:16" x14ac:dyDescent="0.2">
      <c r="A57" s="1" t="str">
        <f>INDEX([1]Country_2_3_digits!$A$2:$D$250,MATCH(C57,[1]Country_2_3_digits!$D$2:$D$250,0),2)</f>
        <v>FJI</v>
      </c>
      <c r="B57" s="1" t="s">
        <v>137</v>
      </c>
      <c r="C57" s="1" t="s">
        <v>669</v>
      </c>
      <c r="D57" s="1" t="s">
        <v>670</v>
      </c>
      <c r="E57" s="1" t="s">
        <v>430</v>
      </c>
      <c r="F57" s="1">
        <f t="shared" si="0"/>
        <v>0</v>
      </c>
    </row>
    <row r="58" spans="1:16" x14ac:dyDescent="0.2">
      <c r="A58" s="1" t="s">
        <v>671</v>
      </c>
      <c r="B58" s="1" t="s">
        <v>141</v>
      </c>
      <c r="C58" s="1" t="s">
        <v>672</v>
      </c>
      <c r="D58" s="1" t="s">
        <v>673</v>
      </c>
      <c r="E58" s="1" t="s">
        <v>442</v>
      </c>
      <c r="F58" s="1">
        <f t="shared" si="0"/>
        <v>193</v>
      </c>
      <c r="G58" s="1">
        <v>170</v>
      </c>
      <c r="H58" s="1">
        <v>23</v>
      </c>
      <c r="I58" s="1">
        <v>22</v>
      </c>
      <c r="J58" s="1" t="s">
        <v>674</v>
      </c>
      <c r="K58" s="1" t="s">
        <v>675</v>
      </c>
      <c r="M58" s="1" t="s">
        <v>676</v>
      </c>
      <c r="P58" s="1" t="s">
        <v>677</v>
      </c>
    </row>
    <row r="59" spans="1:16" x14ac:dyDescent="0.2">
      <c r="A59" s="1" t="str">
        <f>INDEX([1]Country_2_3_digits!$A$2:$D$250,MATCH(C59,[1]Country_2_3_digits!$D$2:$D$250,0),2)</f>
        <v>GAB</v>
      </c>
      <c r="B59" s="1" t="s">
        <v>143</v>
      </c>
      <c r="C59" s="1" t="s">
        <v>678</v>
      </c>
      <c r="D59" s="1" t="s">
        <v>679</v>
      </c>
      <c r="E59" s="1" t="s">
        <v>430</v>
      </c>
      <c r="F59" s="1">
        <f t="shared" si="0"/>
        <v>0</v>
      </c>
    </row>
    <row r="60" spans="1:16" x14ac:dyDescent="0.2">
      <c r="A60" s="1" t="s">
        <v>392</v>
      </c>
      <c r="B60" s="1" t="s">
        <v>393</v>
      </c>
      <c r="C60" s="1" t="s">
        <v>680</v>
      </c>
      <c r="D60" s="1" t="s">
        <v>681</v>
      </c>
      <c r="E60" s="1" t="s">
        <v>442</v>
      </c>
      <c r="F60" s="1">
        <f t="shared" si="0"/>
        <v>191</v>
      </c>
      <c r="G60" s="1">
        <v>174</v>
      </c>
      <c r="H60" s="1">
        <v>17</v>
      </c>
      <c r="I60" s="1">
        <v>19</v>
      </c>
      <c r="J60" s="1" t="s">
        <v>682</v>
      </c>
      <c r="K60" s="1" t="s">
        <v>683</v>
      </c>
      <c r="M60" s="1" t="s">
        <v>684</v>
      </c>
      <c r="P60" s="1" t="s">
        <v>685</v>
      </c>
    </row>
    <row r="61" spans="1:16" x14ac:dyDescent="0.2">
      <c r="A61" s="1" t="s">
        <v>686</v>
      </c>
      <c r="B61" s="1" t="s">
        <v>148</v>
      </c>
      <c r="C61" s="1" t="s">
        <v>687</v>
      </c>
      <c r="D61" s="1" t="s">
        <v>688</v>
      </c>
      <c r="E61" s="1" t="s">
        <v>436</v>
      </c>
      <c r="F61" s="1">
        <f t="shared" si="0"/>
        <v>3</v>
      </c>
      <c r="G61" s="1">
        <v>3</v>
      </c>
      <c r="H61" s="1">
        <v>0</v>
      </c>
      <c r="I61" s="1">
        <v>0</v>
      </c>
      <c r="K61" s="1" t="s">
        <v>689</v>
      </c>
      <c r="M61" s="1" t="s">
        <v>690</v>
      </c>
      <c r="P61" s="1" t="s">
        <v>691</v>
      </c>
    </row>
    <row r="62" spans="1:16" x14ac:dyDescent="0.2">
      <c r="A62" s="1" t="s">
        <v>692</v>
      </c>
      <c r="B62" s="1" t="s">
        <v>152</v>
      </c>
      <c r="C62" s="1" t="s">
        <v>693</v>
      </c>
      <c r="D62" s="1" t="s">
        <v>694</v>
      </c>
      <c r="E62" s="1" t="s">
        <v>436</v>
      </c>
      <c r="F62" s="1">
        <f t="shared" si="0"/>
        <v>5</v>
      </c>
      <c r="G62" s="1">
        <v>4</v>
      </c>
      <c r="H62" s="1">
        <v>1</v>
      </c>
      <c r="I62" s="1">
        <v>0</v>
      </c>
      <c r="K62" s="1" t="s">
        <v>695</v>
      </c>
      <c r="M62" s="1" t="s">
        <v>696</v>
      </c>
      <c r="P62" s="1" t="s">
        <v>697</v>
      </c>
    </row>
    <row r="63" spans="1:16" x14ac:dyDescent="0.2">
      <c r="A63" s="1" t="str">
        <f>INDEX([1]Country_2_3_digits!$A$2:$D$250,MATCH(C63,[1]Country_2_3_digits!$D$2:$D$250,0),2)</f>
        <v>GIN</v>
      </c>
      <c r="B63" s="1" t="s">
        <v>161</v>
      </c>
      <c r="C63" s="1" t="s">
        <v>698</v>
      </c>
      <c r="E63" s="1" t="s">
        <v>430</v>
      </c>
      <c r="F63" s="1">
        <f t="shared" si="0"/>
        <v>0</v>
      </c>
    </row>
    <row r="64" spans="1:16" x14ac:dyDescent="0.2">
      <c r="A64" s="1" t="str">
        <f>INDEX([1]Country_2_3_digits!$A$2:$D$250,MATCH(C64,[1]Country_2_3_digits!$D$2:$D$250,0),2)</f>
        <v>GMB</v>
      </c>
      <c r="B64" s="1" t="s">
        <v>145</v>
      </c>
      <c r="C64" s="1" t="s">
        <v>699</v>
      </c>
      <c r="D64" s="1" t="s">
        <v>700</v>
      </c>
      <c r="E64" s="1" t="s">
        <v>430</v>
      </c>
      <c r="F64" s="1">
        <f t="shared" si="0"/>
        <v>0</v>
      </c>
    </row>
    <row r="65" spans="1:16" x14ac:dyDescent="0.2">
      <c r="A65" s="1" t="str">
        <f>INDEX([1]Country_2_3_digits!$A$2:$D$250,MATCH(C65,[1]Country_2_3_digits!$D$2:$D$250,0),2)</f>
        <v>GNB</v>
      </c>
      <c r="B65" s="1" t="s">
        <v>701</v>
      </c>
      <c r="C65" s="1" t="s">
        <v>702</v>
      </c>
      <c r="E65" s="1" t="s">
        <v>430</v>
      </c>
      <c r="F65" s="1">
        <f t="shared" si="0"/>
        <v>0</v>
      </c>
    </row>
    <row r="66" spans="1:16" x14ac:dyDescent="0.2">
      <c r="A66" s="1" t="s">
        <v>703</v>
      </c>
      <c r="B66" s="1" t="s">
        <v>155</v>
      </c>
      <c r="C66" s="1" t="s">
        <v>704</v>
      </c>
      <c r="D66" s="1" t="s">
        <v>705</v>
      </c>
      <c r="E66" s="1" t="s">
        <v>442</v>
      </c>
      <c r="F66" s="1">
        <f t="shared" si="0"/>
        <v>106</v>
      </c>
      <c r="G66" s="1">
        <v>16</v>
      </c>
      <c r="H66" s="1">
        <v>90</v>
      </c>
      <c r="I66" s="1">
        <v>0</v>
      </c>
      <c r="K66" s="1" t="s">
        <v>706</v>
      </c>
      <c r="M66" s="1" t="s">
        <v>707</v>
      </c>
      <c r="P66" s="1" t="s">
        <v>708</v>
      </c>
    </row>
    <row r="67" spans="1:16" x14ac:dyDescent="0.2">
      <c r="A67" s="1" t="str">
        <f>INDEX([1]Country_2_3_digits!$A$2:$D$250,MATCH(C67,[1]Country_2_3_digits!$D$2:$D$250,0),2)</f>
        <v>GRD</v>
      </c>
      <c r="B67" s="1" t="s">
        <v>157</v>
      </c>
      <c r="C67" s="1" t="s">
        <v>709</v>
      </c>
      <c r="D67" s="1" t="s">
        <v>710</v>
      </c>
      <c r="E67" s="1" t="s">
        <v>430</v>
      </c>
      <c r="F67" s="1">
        <f t="shared" ref="F67:F130" si="1">SUM(G67,H67)</f>
        <v>0</v>
      </c>
    </row>
    <row r="68" spans="1:16" x14ac:dyDescent="0.2">
      <c r="A68" s="1" t="str">
        <f>INDEX([1]Country_2_3_digits!$A$2:$D$250,MATCH(C68,[1]Country_2_3_digits!$D$2:$D$250,0),2)</f>
        <v>GTM</v>
      </c>
      <c r="B68" s="1" t="s">
        <v>159</v>
      </c>
      <c r="C68" s="1" t="s">
        <v>711</v>
      </c>
      <c r="D68" s="1" t="s">
        <v>712</v>
      </c>
      <c r="E68" s="1" t="s">
        <v>430</v>
      </c>
      <c r="F68" s="1">
        <f t="shared" si="1"/>
        <v>0</v>
      </c>
    </row>
    <row r="69" spans="1:16" x14ac:dyDescent="0.2">
      <c r="A69" s="1" t="str">
        <f>INDEX([1]Country_2_3_digits!$A$2:$D$250,MATCH(C69,[1]Country_2_3_digits!$D$2:$D$250,0),2)</f>
        <v>GUY</v>
      </c>
      <c r="B69" s="1" t="s">
        <v>163</v>
      </c>
      <c r="C69" s="1" t="s">
        <v>713</v>
      </c>
      <c r="D69" s="1" t="s">
        <v>714</v>
      </c>
      <c r="E69" s="1" t="s">
        <v>430</v>
      </c>
      <c r="F69" s="1">
        <f t="shared" si="1"/>
        <v>0</v>
      </c>
    </row>
    <row r="70" spans="1:16" x14ac:dyDescent="0.2">
      <c r="A70" s="1" t="str">
        <f>INDEX([1]Country_2_3_digits!$A$2:$D$250,MATCH(C70,[1]Country_2_3_digits!$D$2:$D$250,0),2)</f>
        <v>HND</v>
      </c>
      <c r="B70" s="1" t="s">
        <v>167</v>
      </c>
      <c r="C70" s="1" t="s">
        <v>715</v>
      </c>
      <c r="D70" s="1" t="s">
        <v>716</v>
      </c>
      <c r="E70" s="1" t="s">
        <v>430</v>
      </c>
      <c r="F70" s="1">
        <f t="shared" si="1"/>
        <v>0</v>
      </c>
    </row>
    <row r="71" spans="1:16" x14ac:dyDescent="0.2">
      <c r="A71" s="1" t="s">
        <v>717</v>
      </c>
      <c r="B71" s="1" t="s">
        <v>109</v>
      </c>
      <c r="C71" s="1" t="s">
        <v>718</v>
      </c>
      <c r="D71" s="1" t="s">
        <v>719</v>
      </c>
      <c r="E71" s="1" t="s">
        <v>442</v>
      </c>
      <c r="F71" s="1">
        <f t="shared" si="1"/>
        <v>82</v>
      </c>
      <c r="G71" s="1">
        <v>12</v>
      </c>
      <c r="H71" s="1">
        <v>70</v>
      </c>
      <c r="I71" s="1">
        <v>1</v>
      </c>
      <c r="J71" s="1" t="s">
        <v>720</v>
      </c>
      <c r="K71" s="1" t="s">
        <v>721</v>
      </c>
      <c r="M71" s="1" t="s">
        <v>722</v>
      </c>
      <c r="P71" s="1" t="s">
        <v>723</v>
      </c>
    </row>
    <row r="72" spans="1:16" x14ac:dyDescent="0.2">
      <c r="A72" s="1" t="str">
        <f>INDEX([1]Country_2_3_digits!$A$2:$D$250,MATCH(C72,[1]Country_2_3_digits!$D$2:$D$250,0),2)</f>
        <v>HTI</v>
      </c>
      <c r="B72" s="1" t="s">
        <v>165</v>
      </c>
      <c r="C72" s="1" t="s">
        <v>724</v>
      </c>
      <c r="E72" s="1" t="s">
        <v>430</v>
      </c>
      <c r="F72" s="1">
        <f t="shared" si="1"/>
        <v>0</v>
      </c>
    </row>
    <row r="73" spans="1:16" x14ac:dyDescent="0.2">
      <c r="A73" s="1" t="s">
        <v>725</v>
      </c>
      <c r="B73" s="1" t="s">
        <v>172</v>
      </c>
      <c r="C73" s="1" t="s">
        <v>726</v>
      </c>
      <c r="D73" s="1" t="s">
        <v>727</v>
      </c>
      <c r="E73" s="1" t="s">
        <v>442</v>
      </c>
      <c r="F73" s="1">
        <f t="shared" si="1"/>
        <v>154</v>
      </c>
      <c r="G73" s="1">
        <v>36</v>
      </c>
      <c r="H73" s="1">
        <v>118</v>
      </c>
      <c r="I73" s="1">
        <v>1</v>
      </c>
      <c r="J73" s="1" t="s">
        <v>728</v>
      </c>
      <c r="K73" s="1" t="s">
        <v>729</v>
      </c>
      <c r="M73" s="1" t="s">
        <v>730</v>
      </c>
      <c r="O73" s="1" t="s">
        <v>731</v>
      </c>
      <c r="P73" s="1" t="s">
        <v>732</v>
      </c>
    </row>
    <row r="74" spans="1:16" x14ac:dyDescent="0.2">
      <c r="A74" s="1" t="s">
        <v>733</v>
      </c>
      <c r="B74" s="1" t="s">
        <v>178</v>
      </c>
      <c r="C74" s="1" t="s">
        <v>734</v>
      </c>
      <c r="D74" s="1" t="s">
        <v>735</v>
      </c>
      <c r="E74" s="1" t="s">
        <v>442</v>
      </c>
      <c r="F74" s="1">
        <f t="shared" si="1"/>
        <v>69</v>
      </c>
      <c r="G74" s="1">
        <v>23</v>
      </c>
      <c r="H74" s="1">
        <v>46</v>
      </c>
      <c r="I74" s="1">
        <v>0</v>
      </c>
      <c r="K74" s="1" t="s">
        <v>736</v>
      </c>
      <c r="M74" s="1" t="s">
        <v>737</v>
      </c>
      <c r="P74" s="1" t="s">
        <v>738</v>
      </c>
    </row>
    <row r="75" spans="1:16" x14ac:dyDescent="0.2">
      <c r="A75" s="1" t="s">
        <v>739</v>
      </c>
      <c r="B75" s="1" t="s">
        <v>176</v>
      </c>
      <c r="C75" s="1" t="s">
        <v>740</v>
      </c>
      <c r="D75" s="1" t="s">
        <v>741</v>
      </c>
      <c r="E75" s="1" t="s">
        <v>442</v>
      </c>
      <c r="F75" s="1">
        <f t="shared" si="1"/>
        <v>175</v>
      </c>
      <c r="G75" s="1">
        <v>121</v>
      </c>
      <c r="H75" s="1">
        <v>54</v>
      </c>
      <c r="I75" s="1">
        <v>0</v>
      </c>
      <c r="K75" s="1" t="s">
        <v>742</v>
      </c>
      <c r="M75" s="1" t="s">
        <v>743</v>
      </c>
      <c r="P75" s="1" t="s">
        <v>744</v>
      </c>
    </row>
    <row r="76" spans="1:16" x14ac:dyDescent="0.2">
      <c r="A76" s="1" t="s">
        <v>745</v>
      </c>
      <c r="B76" s="1" t="s">
        <v>185</v>
      </c>
      <c r="C76" s="1" t="s">
        <v>746</v>
      </c>
      <c r="D76" s="1" t="s">
        <v>747</v>
      </c>
      <c r="E76" s="1" t="s">
        <v>442</v>
      </c>
      <c r="F76" s="1">
        <f t="shared" si="1"/>
        <v>126</v>
      </c>
      <c r="G76" s="1">
        <v>58</v>
      </c>
      <c r="H76" s="1">
        <v>68</v>
      </c>
      <c r="I76" s="1">
        <v>0</v>
      </c>
      <c r="K76" s="1" t="s">
        <v>748</v>
      </c>
      <c r="M76" s="1" t="s">
        <v>749</v>
      </c>
      <c r="O76" s="1" t="s">
        <v>750</v>
      </c>
      <c r="P76" s="1" t="s">
        <v>751</v>
      </c>
    </row>
    <row r="77" spans="1:16" x14ac:dyDescent="0.2">
      <c r="A77" s="1" t="s">
        <v>752</v>
      </c>
      <c r="B77" s="1" t="s">
        <v>753</v>
      </c>
      <c r="C77" s="1" t="s">
        <v>754</v>
      </c>
      <c r="D77" s="1" t="s">
        <v>755</v>
      </c>
      <c r="E77" s="1" t="s">
        <v>442</v>
      </c>
      <c r="F77" s="1">
        <f t="shared" si="1"/>
        <v>160</v>
      </c>
      <c r="G77" s="1">
        <v>48</v>
      </c>
      <c r="H77" s="1">
        <v>112</v>
      </c>
      <c r="I77" s="1">
        <v>0</v>
      </c>
      <c r="K77" s="1" t="s">
        <v>756</v>
      </c>
      <c r="M77" s="1" t="s">
        <v>757</v>
      </c>
      <c r="P77" s="1" t="s">
        <v>758</v>
      </c>
    </row>
    <row r="78" spans="1:16" x14ac:dyDescent="0.2">
      <c r="A78" s="1" t="s">
        <v>759</v>
      </c>
      <c r="B78" s="1" t="s">
        <v>183</v>
      </c>
      <c r="C78" s="1" t="s">
        <v>760</v>
      </c>
      <c r="D78" s="1" t="s">
        <v>761</v>
      </c>
      <c r="E78" s="1" t="s">
        <v>442</v>
      </c>
      <c r="F78" s="1">
        <f t="shared" si="1"/>
        <v>8</v>
      </c>
      <c r="G78" s="1">
        <v>6</v>
      </c>
      <c r="H78" s="1">
        <v>2</v>
      </c>
      <c r="I78" s="1">
        <v>0</v>
      </c>
      <c r="K78" s="1" t="s">
        <v>762</v>
      </c>
      <c r="M78" s="1" t="s">
        <v>763</v>
      </c>
      <c r="P78" s="1" t="s">
        <v>764</v>
      </c>
    </row>
    <row r="79" spans="1:16" x14ac:dyDescent="0.2">
      <c r="A79" s="1" t="s">
        <v>765</v>
      </c>
      <c r="B79" s="1" t="s">
        <v>174</v>
      </c>
      <c r="C79" s="1" t="s">
        <v>766</v>
      </c>
      <c r="D79" s="1" t="s">
        <v>767</v>
      </c>
      <c r="E79" s="1" t="s">
        <v>436</v>
      </c>
      <c r="F79" s="1">
        <f t="shared" si="1"/>
        <v>3</v>
      </c>
      <c r="G79" s="1">
        <v>1</v>
      </c>
      <c r="H79" s="1">
        <v>2</v>
      </c>
      <c r="I79" s="1">
        <v>0</v>
      </c>
      <c r="K79" s="1" t="s">
        <v>768</v>
      </c>
      <c r="M79" s="1" t="s">
        <v>769</v>
      </c>
      <c r="P79" s="1" t="s">
        <v>770</v>
      </c>
    </row>
    <row r="80" spans="1:16" x14ac:dyDescent="0.2">
      <c r="A80" s="1" t="s">
        <v>771</v>
      </c>
      <c r="B80" s="1" t="s">
        <v>187</v>
      </c>
      <c r="C80" s="1" t="s">
        <v>772</v>
      </c>
      <c r="D80" s="1" t="s">
        <v>773</v>
      </c>
      <c r="E80" s="1" t="s">
        <v>442</v>
      </c>
      <c r="F80" s="1">
        <f t="shared" si="1"/>
        <v>107</v>
      </c>
      <c r="G80" s="1">
        <v>45</v>
      </c>
      <c r="H80" s="1">
        <v>62</v>
      </c>
      <c r="I80" s="1">
        <v>0</v>
      </c>
      <c r="K80" s="1" t="s">
        <v>774</v>
      </c>
      <c r="M80" s="1" t="s">
        <v>775</v>
      </c>
      <c r="P80" s="1" t="s">
        <v>776</v>
      </c>
    </row>
    <row r="81" spans="1:16" x14ac:dyDescent="0.2">
      <c r="A81" s="1" t="s">
        <v>777</v>
      </c>
      <c r="B81" s="1" t="s">
        <v>189</v>
      </c>
      <c r="C81" s="1" t="s">
        <v>778</v>
      </c>
      <c r="D81" s="1" t="s">
        <v>779</v>
      </c>
      <c r="E81" s="1" t="s">
        <v>442</v>
      </c>
      <c r="F81" s="1">
        <f t="shared" si="1"/>
        <v>192</v>
      </c>
      <c r="G81" s="1">
        <v>177</v>
      </c>
      <c r="H81" s="1">
        <v>15</v>
      </c>
      <c r="I81" s="1">
        <v>14</v>
      </c>
      <c r="J81" s="1" t="s">
        <v>780</v>
      </c>
      <c r="K81" s="1" t="s">
        <v>781</v>
      </c>
      <c r="M81" s="1" t="s">
        <v>782</v>
      </c>
      <c r="P81" s="1" t="s">
        <v>783</v>
      </c>
    </row>
    <row r="82" spans="1:16" x14ac:dyDescent="0.2">
      <c r="A82" s="1" t="str">
        <f>INDEX([1]Country_2_3_digits!$A$2:$D$250,MATCH(C82,[1]Country_2_3_digits!$D$2:$D$250,0),2)</f>
        <v>JAM</v>
      </c>
      <c r="B82" s="1" t="s">
        <v>191</v>
      </c>
      <c r="C82" s="1" t="s">
        <v>784</v>
      </c>
      <c r="D82" s="1" t="s">
        <v>785</v>
      </c>
      <c r="E82" s="1" t="s">
        <v>430</v>
      </c>
      <c r="F82" s="1">
        <f t="shared" si="1"/>
        <v>0</v>
      </c>
    </row>
    <row r="83" spans="1:16" x14ac:dyDescent="0.2">
      <c r="A83" s="1" t="s">
        <v>786</v>
      </c>
      <c r="B83" s="1" t="s">
        <v>195</v>
      </c>
      <c r="C83" s="1" t="s">
        <v>787</v>
      </c>
      <c r="D83" s="1" t="s">
        <v>788</v>
      </c>
      <c r="E83" s="1" t="s">
        <v>436</v>
      </c>
      <c r="F83" s="1">
        <f t="shared" si="1"/>
        <v>3</v>
      </c>
      <c r="G83" s="1">
        <v>3</v>
      </c>
      <c r="H83" s="1">
        <v>0</v>
      </c>
      <c r="I83" s="1">
        <v>0</v>
      </c>
      <c r="K83" s="1" t="s">
        <v>789</v>
      </c>
      <c r="M83" s="1" t="s">
        <v>790</v>
      </c>
      <c r="O83" s="1" t="s">
        <v>791</v>
      </c>
      <c r="P83" s="1" t="s">
        <v>792</v>
      </c>
    </row>
    <row r="84" spans="1:16" x14ac:dyDescent="0.2">
      <c r="A84" s="1" t="s">
        <v>793</v>
      </c>
      <c r="B84" s="1" t="s">
        <v>193</v>
      </c>
      <c r="C84" s="1" t="s">
        <v>794</v>
      </c>
      <c r="D84" s="1" t="s">
        <v>795</v>
      </c>
      <c r="E84" s="1" t="s">
        <v>442</v>
      </c>
      <c r="F84" s="1">
        <f t="shared" si="1"/>
        <v>192</v>
      </c>
      <c r="G84" s="1">
        <v>188</v>
      </c>
      <c r="H84" s="1">
        <v>4</v>
      </c>
      <c r="I84" s="1">
        <v>23</v>
      </c>
      <c r="J84" s="1" t="s">
        <v>796</v>
      </c>
      <c r="K84" s="1" t="s">
        <v>797</v>
      </c>
      <c r="M84" s="1" t="s">
        <v>798</v>
      </c>
      <c r="P84" s="1" t="s">
        <v>799</v>
      </c>
    </row>
    <row r="85" spans="1:16" x14ac:dyDescent="0.2">
      <c r="A85" s="1" t="s">
        <v>800</v>
      </c>
      <c r="B85" s="1" t="s">
        <v>197</v>
      </c>
      <c r="C85" s="1" t="s">
        <v>801</v>
      </c>
      <c r="D85" s="1" t="s">
        <v>802</v>
      </c>
      <c r="E85" s="1" t="s">
        <v>436</v>
      </c>
      <c r="F85" s="1">
        <f t="shared" si="1"/>
        <v>4</v>
      </c>
      <c r="G85" s="1">
        <v>4</v>
      </c>
      <c r="H85" s="1">
        <v>0</v>
      </c>
      <c r="I85" s="1">
        <v>0</v>
      </c>
      <c r="K85" s="1" t="s">
        <v>803</v>
      </c>
      <c r="M85" s="1" t="s">
        <v>804</v>
      </c>
      <c r="P85" s="1" t="s">
        <v>805</v>
      </c>
    </row>
    <row r="86" spans="1:16" x14ac:dyDescent="0.2">
      <c r="A86" s="1" t="s">
        <v>806</v>
      </c>
      <c r="B86" s="1" t="s">
        <v>199</v>
      </c>
      <c r="C86" s="1" t="s">
        <v>807</v>
      </c>
      <c r="D86" s="1" t="s">
        <v>808</v>
      </c>
      <c r="E86" s="1" t="s">
        <v>436</v>
      </c>
      <c r="F86" s="1">
        <f t="shared" si="1"/>
        <v>7</v>
      </c>
      <c r="G86" s="1">
        <v>6</v>
      </c>
      <c r="H86" s="1">
        <v>1</v>
      </c>
      <c r="I86" s="1">
        <v>0</v>
      </c>
      <c r="K86" s="1" t="s">
        <v>809</v>
      </c>
      <c r="M86" s="1" t="s">
        <v>810</v>
      </c>
      <c r="P86" s="1" t="s">
        <v>811</v>
      </c>
    </row>
    <row r="87" spans="1:16" x14ac:dyDescent="0.2">
      <c r="A87" s="1" t="str">
        <f>INDEX([1]Country_2_3_digits!$A$2:$D$250,MATCH(C87,[1]Country_2_3_digits!$D$2:$D$250,0),2)</f>
        <v>KGZ</v>
      </c>
      <c r="B87" s="1" t="s">
        <v>211</v>
      </c>
      <c r="C87" s="1" t="s">
        <v>812</v>
      </c>
      <c r="D87" s="1" t="s">
        <v>813</v>
      </c>
      <c r="E87" s="1" t="s">
        <v>430</v>
      </c>
      <c r="F87" s="1">
        <f t="shared" si="1"/>
        <v>0</v>
      </c>
    </row>
    <row r="88" spans="1:16" x14ac:dyDescent="0.2">
      <c r="A88" s="1" t="str">
        <f>INDEX([1]Country_2_3_digits!$A$2:$D$250,MATCH(C88,[1]Country_2_3_digits!$D$2:$D$250,0),2)</f>
        <v>KHM</v>
      </c>
      <c r="B88" s="1" t="s">
        <v>83</v>
      </c>
      <c r="C88" s="1" t="s">
        <v>814</v>
      </c>
      <c r="D88" s="1" t="s">
        <v>815</v>
      </c>
      <c r="E88" s="1" t="s">
        <v>430</v>
      </c>
      <c r="F88" s="1">
        <f t="shared" si="1"/>
        <v>0</v>
      </c>
    </row>
    <row r="89" spans="1:16" x14ac:dyDescent="0.2">
      <c r="A89" s="1" t="str">
        <f>INDEX([1]Country_2_3_digits!$A$2:$D$250,MATCH(C89,[1]Country_2_3_digits!$D$2:$D$250,0),2)</f>
        <v>KNA</v>
      </c>
      <c r="B89" s="1" t="s">
        <v>319</v>
      </c>
      <c r="C89" s="1" t="s">
        <v>816</v>
      </c>
      <c r="D89" s="1" t="s">
        <v>817</v>
      </c>
      <c r="E89" s="1" t="s">
        <v>430</v>
      </c>
      <c r="F89" s="1">
        <f t="shared" si="1"/>
        <v>0</v>
      </c>
    </row>
    <row r="90" spans="1:16" x14ac:dyDescent="0.2">
      <c r="A90" s="1" t="s">
        <v>206</v>
      </c>
      <c r="B90" s="1" t="s">
        <v>207</v>
      </c>
      <c r="C90" s="1" t="s">
        <v>818</v>
      </c>
      <c r="D90" s="1" t="s">
        <v>819</v>
      </c>
      <c r="E90" s="1" t="s">
        <v>442</v>
      </c>
      <c r="F90" s="1">
        <f t="shared" si="1"/>
        <v>184</v>
      </c>
      <c r="G90" s="1">
        <v>160</v>
      </c>
      <c r="H90" s="1">
        <v>24</v>
      </c>
      <c r="I90" s="1">
        <v>9</v>
      </c>
      <c r="J90" s="1" t="s">
        <v>820</v>
      </c>
      <c r="K90" s="1" t="s">
        <v>821</v>
      </c>
      <c r="M90" s="1" t="s">
        <v>822</v>
      </c>
      <c r="P90" s="1" t="s">
        <v>823</v>
      </c>
    </row>
    <row r="91" spans="1:16" x14ac:dyDescent="0.2">
      <c r="A91" s="1" t="s">
        <v>824</v>
      </c>
      <c r="B91" s="1" t="s">
        <v>209</v>
      </c>
      <c r="C91" s="1" t="s">
        <v>825</v>
      </c>
      <c r="D91" s="1" t="s">
        <v>826</v>
      </c>
      <c r="E91" s="1" t="s">
        <v>442</v>
      </c>
      <c r="F91" s="1">
        <f t="shared" si="1"/>
        <v>6</v>
      </c>
      <c r="G91" s="1">
        <v>0</v>
      </c>
      <c r="H91" s="1">
        <v>6</v>
      </c>
      <c r="I91" s="1">
        <v>0</v>
      </c>
      <c r="K91" s="1" t="s">
        <v>827</v>
      </c>
      <c r="M91" s="1" t="s">
        <v>828</v>
      </c>
      <c r="P91" s="1" t="s">
        <v>829</v>
      </c>
    </row>
    <row r="92" spans="1:16" x14ac:dyDescent="0.2">
      <c r="A92" s="1" t="str">
        <f>INDEX([1]Country_2_3_digits!$A$2:$D$250,MATCH(C92,[1]Country_2_3_digits!$D$2:$D$250,0),2)</f>
        <v>LAO</v>
      </c>
      <c r="B92" s="1" t="s">
        <v>213</v>
      </c>
      <c r="C92" s="1" t="s">
        <v>830</v>
      </c>
      <c r="E92" s="1" t="s">
        <v>430</v>
      </c>
      <c r="F92" s="1">
        <f t="shared" si="1"/>
        <v>0</v>
      </c>
    </row>
    <row r="93" spans="1:16" x14ac:dyDescent="0.2">
      <c r="A93" s="1" t="str">
        <f>INDEX([1]Country_2_3_digits!$A$2:$D$250,MATCH(C93,[1]Country_2_3_digits!$D$2:$D$250,0),2)</f>
        <v>LBN</v>
      </c>
      <c r="B93" s="1" t="s">
        <v>218</v>
      </c>
      <c r="C93" s="1" t="s">
        <v>831</v>
      </c>
      <c r="D93" s="1" t="s">
        <v>832</v>
      </c>
      <c r="E93" s="1" t="s">
        <v>430</v>
      </c>
      <c r="F93" s="1">
        <f t="shared" si="1"/>
        <v>0</v>
      </c>
    </row>
    <row r="94" spans="1:16" x14ac:dyDescent="0.2">
      <c r="A94" s="1" t="str">
        <f>INDEX([1]Country_2_3_digits!$A$2:$D$250,MATCH(C94,[1]Country_2_3_digits!$D$2:$D$250,0),2)</f>
        <v>LBR</v>
      </c>
      <c r="B94" s="1" t="s">
        <v>222</v>
      </c>
      <c r="C94" s="1" t="s">
        <v>833</v>
      </c>
      <c r="D94" s="1" t="s">
        <v>834</v>
      </c>
      <c r="E94" s="1" t="s">
        <v>430</v>
      </c>
      <c r="F94" s="1">
        <f t="shared" si="1"/>
        <v>0</v>
      </c>
    </row>
    <row r="95" spans="1:16" x14ac:dyDescent="0.2">
      <c r="A95" s="1" t="str">
        <f>INDEX([1]Country_2_3_digits!$A$2:$D$250,MATCH(C95,[1]Country_2_3_digits!$D$2:$D$250,0),2)</f>
        <v>LCA</v>
      </c>
      <c r="B95" s="1" t="s">
        <v>321</v>
      </c>
      <c r="C95" s="1" t="s">
        <v>835</v>
      </c>
      <c r="D95" s="1" t="s">
        <v>836</v>
      </c>
      <c r="E95" s="1" t="s">
        <v>430</v>
      </c>
      <c r="F95" s="1">
        <f t="shared" si="1"/>
        <v>0</v>
      </c>
    </row>
    <row r="96" spans="1:16" x14ac:dyDescent="0.2">
      <c r="A96" s="1" t="s">
        <v>837</v>
      </c>
      <c r="B96" s="1" t="s">
        <v>352</v>
      </c>
      <c r="C96" s="1" t="s">
        <v>838</v>
      </c>
      <c r="D96" s="1" t="s">
        <v>839</v>
      </c>
      <c r="E96" s="1" t="s">
        <v>436</v>
      </c>
      <c r="F96" s="1">
        <f t="shared" si="1"/>
        <v>2</v>
      </c>
      <c r="G96" s="1">
        <v>2</v>
      </c>
      <c r="H96" s="1">
        <v>0</v>
      </c>
      <c r="I96" s="1">
        <v>0</v>
      </c>
      <c r="K96" s="1" t="s">
        <v>840</v>
      </c>
      <c r="M96" s="1" t="s">
        <v>841</v>
      </c>
      <c r="P96" s="1" t="s">
        <v>842</v>
      </c>
    </row>
    <row r="97" spans="1:16" x14ac:dyDescent="0.2">
      <c r="A97" s="1" t="str">
        <f>INDEX([1]Country_2_3_digits!$A$2:$D$250,MATCH(C97,[1]Country_2_3_digits!$D$2:$D$250,0),2)</f>
        <v>LSO</v>
      </c>
      <c r="B97" s="1" t="s">
        <v>220</v>
      </c>
      <c r="C97" s="1" t="s">
        <v>843</v>
      </c>
      <c r="D97" s="1" t="s">
        <v>844</v>
      </c>
      <c r="E97" s="1" t="s">
        <v>430</v>
      </c>
      <c r="F97" s="1">
        <f t="shared" si="1"/>
        <v>0</v>
      </c>
    </row>
    <row r="98" spans="1:16" x14ac:dyDescent="0.2">
      <c r="A98" s="1" t="s">
        <v>845</v>
      </c>
      <c r="B98" s="1" t="s">
        <v>226</v>
      </c>
      <c r="C98" s="1" t="s">
        <v>846</v>
      </c>
      <c r="D98" s="1" t="s">
        <v>847</v>
      </c>
      <c r="E98" s="1" t="s">
        <v>436</v>
      </c>
      <c r="F98" s="1">
        <f t="shared" si="1"/>
        <v>4</v>
      </c>
      <c r="G98" s="1">
        <v>4</v>
      </c>
      <c r="H98" s="1">
        <v>0</v>
      </c>
      <c r="I98" s="1">
        <v>0</v>
      </c>
      <c r="K98" s="1" t="s">
        <v>848</v>
      </c>
      <c r="M98" s="1" t="s">
        <v>849</v>
      </c>
      <c r="P98" s="1" t="s">
        <v>850</v>
      </c>
    </row>
    <row r="99" spans="1:16" x14ac:dyDescent="0.2">
      <c r="A99" s="1" t="s">
        <v>851</v>
      </c>
      <c r="B99" s="1" t="s">
        <v>228</v>
      </c>
      <c r="C99" s="1" t="s">
        <v>852</v>
      </c>
      <c r="D99" s="1" t="s">
        <v>853</v>
      </c>
      <c r="E99" s="1" t="s">
        <v>442</v>
      </c>
      <c r="F99" s="1">
        <f t="shared" si="1"/>
        <v>14</v>
      </c>
      <c r="G99" s="1">
        <v>5</v>
      </c>
      <c r="H99" s="1">
        <v>9</v>
      </c>
      <c r="I99" s="1">
        <v>0</v>
      </c>
      <c r="K99" s="1" t="s">
        <v>854</v>
      </c>
      <c r="M99" s="1" t="s">
        <v>855</v>
      </c>
      <c r="P99" s="1" t="s">
        <v>856</v>
      </c>
    </row>
    <row r="100" spans="1:16" x14ac:dyDescent="0.2">
      <c r="A100" s="1" t="s">
        <v>857</v>
      </c>
      <c r="B100" s="1" t="s">
        <v>216</v>
      </c>
      <c r="C100" s="1" t="s">
        <v>858</v>
      </c>
      <c r="D100" s="1" t="s">
        <v>859</v>
      </c>
      <c r="E100" s="1" t="s">
        <v>436</v>
      </c>
      <c r="F100" s="1">
        <f t="shared" si="1"/>
        <v>0</v>
      </c>
      <c r="G100" s="1">
        <v>0</v>
      </c>
      <c r="H100" s="1">
        <v>0</v>
      </c>
      <c r="I100" s="1">
        <v>0</v>
      </c>
      <c r="K100" s="1" t="s">
        <v>860</v>
      </c>
      <c r="M100" s="1" t="s">
        <v>861</v>
      </c>
      <c r="P100" s="1" t="s">
        <v>862</v>
      </c>
    </row>
    <row r="101" spans="1:16" x14ac:dyDescent="0.2">
      <c r="A101" s="1" t="s">
        <v>863</v>
      </c>
      <c r="B101" s="1" t="s">
        <v>264</v>
      </c>
      <c r="C101" s="1" t="s">
        <v>864</v>
      </c>
      <c r="D101" s="1" t="s">
        <v>865</v>
      </c>
      <c r="E101" s="1" t="s">
        <v>436</v>
      </c>
      <c r="F101" s="1">
        <f t="shared" si="1"/>
        <v>4</v>
      </c>
      <c r="G101" s="1">
        <v>4</v>
      </c>
      <c r="H101" s="1">
        <v>0</v>
      </c>
      <c r="I101" s="1">
        <v>0</v>
      </c>
      <c r="K101" s="1" t="s">
        <v>866</v>
      </c>
      <c r="M101" s="1" t="s">
        <v>867</v>
      </c>
      <c r="P101" s="1" t="s">
        <v>868</v>
      </c>
    </row>
    <row r="102" spans="1:16" x14ac:dyDescent="0.2">
      <c r="A102" s="1" t="s">
        <v>256</v>
      </c>
      <c r="B102" s="1" t="s">
        <v>257</v>
      </c>
      <c r="C102" s="1" t="s">
        <v>869</v>
      </c>
      <c r="D102" s="1" t="s">
        <v>870</v>
      </c>
      <c r="E102" s="1" t="s">
        <v>436</v>
      </c>
      <c r="F102" s="1">
        <f t="shared" si="1"/>
        <v>1</v>
      </c>
      <c r="G102" s="1">
        <v>1</v>
      </c>
      <c r="H102" s="1">
        <v>0</v>
      </c>
      <c r="I102" s="1">
        <v>0</v>
      </c>
      <c r="K102" s="1" t="s">
        <v>871</v>
      </c>
      <c r="M102" s="1" t="s">
        <v>872</v>
      </c>
      <c r="P102" s="1" t="s">
        <v>873</v>
      </c>
    </row>
    <row r="103" spans="1:16" x14ac:dyDescent="0.2">
      <c r="A103" s="1" t="str">
        <f>INDEX([1]Country_2_3_digits!$A$2:$D$250,MATCH(C103,[1]Country_2_3_digits!$D$2:$D$250,0),2)</f>
        <v>MDG</v>
      </c>
      <c r="B103" s="1" t="s">
        <v>235</v>
      </c>
      <c r="C103" s="1" t="s">
        <v>874</v>
      </c>
      <c r="D103" s="1" t="s">
        <v>875</v>
      </c>
      <c r="E103" s="1" t="s">
        <v>430</v>
      </c>
      <c r="F103" s="1">
        <f t="shared" si="1"/>
        <v>0</v>
      </c>
    </row>
    <row r="104" spans="1:16" x14ac:dyDescent="0.2">
      <c r="A104" s="1" t="s">
        <v>876</v>
      </c>
      <c r="B104" s="1" t="s">
        <v>252</v>
      </c>
      <c r="C104" s="1" t="s">
        <v>877</v>
      </c>
      <c r="D104" s="1" t="s">
        <v>878</v>
      </c>
      <c r="E104" s="1" t="s">
        <v>442</v>
      </c>
      <c r="F104" s="1">
        <f t="shared" si="1"/>
        <v>94</v>
      </c>
      <c r="G104" s="1">
        <v>36</v>
      </c>
      <c r="H104" s="1">
        <v>58</v>
      </c>
      <c r="I104" s="1">
        <v>0</v>
      </c>
      <c r="K104" s="1" t="s">
        <v>879</v>
      </c>
      <c r="M104" s="1" t="s">
        <v>880</v>
      </c>
      <c r="O104" s="1" t="s">
        <v>881</v>
      </c>
      <c r="P104" s="1" t="s">
        <v>882</v>
      </c>
    </row>
    <row r="105" spans="1:16" x14ac:dyDescent="0.2">
      <c r="A105" s="1" t="s">
        <v>234</v>
      </c>
      <c r="B105" s="1" t="s">
        <v>883</v>
      </c>
      <c r="C105" s="1" t="s">
        <v>884</v>
      </c>
      <c r="D105" s="1" t="s">
        <v>885</v>
      </c>
      <c r="E105" s="1" t="s">
        <v>436</v>
      </c>
      <c r="F105" s="1">
        <f t="shared" si="1"/>
        <v>3</v>
      </c>
      <c r="G105" s="1">
        <v>3</v>
      </c>
      <c r="H105" s="1">
        <v>0</v>
      </c>
      <c r="I105" s="1">
        <v>0</v>
      </c>
      <c r="K105" s="1" t="s">
        <v>886</v>
      </c>
      <c r="M105" s="1" t="s">
        <v>887</v>
      </c>
      <c r="P105" s="1" t="s">
        <v>888</v>
      </c>
    </row>
    <row r="106" spans="1:16" x14ac:dyDescent="0.2">
      <c r="A106" s="1" t="str">
        <f>INDEX([1]Country_2_3_digits!$A$2:$D$250,MATCH(C106,[1]Country_2_3_digits!$D$2:$D$250,0),2)</f>
        <v>MLI</v>
      </c>
      <c r="B106" s="1" t="s">
        <v>242</v>
      </c>
      <c r="C106" s="1" t="s">
        <v>889</v>
      </c>
      <c r="E106" s="1" t="s">
        <v>430</v>
      </c>
      <c r="F106" s="1">
        <f t="shared" si="1"/>
        <v>0</v>
      </c>
    </row>
    <row r="107" spans="1:16" x14ac:dyDescent="0.2">
      <c r="A107" s="1" t="s">
        <v>890</v>
      </c>
      <c r="B107" s="1" t="s">
        <v>244</v>
      </c>
      <c r="C107" s="1" t="s">
        <v>891</v>
      </c>
      <c r="D107" s="1" t="s">
        <v>892</v>
      </c>
      <c r="E107" s="1" t="s">
        <v>436</v>
      </c>
      <c r="F107" s="1">
        <f t="shared" si="1"/>
        <v>2</v>
      </c>
      <c r="G107" s="1">
        <v>2</v>
      </c>
      <c r="H107" s="1">
        <v>0</v>
      </c>
      <c r="I107" s="1">
        <v>0</v>
      </c>
      <c r="K107" s="1" t="s">
        <v>893</v>
      </c>
      <c r="P107" s="1" t="s">
        <v>894</v>
      </c>
    </row>
    <row r="108" spans="1:16" x14ac:dyDescent="0.2">
      <c r="A108" s="1" t="str">
        <f>INDEX([1]Country_2_3_digits!$A$2:$D$250,MATCH(C108,[1]Country_2_3_digits!$D$2:$D$250,0),2)</f>
        <v>MMR</v>
      </c>
      <c r="B108" s="1" t="s">
        <v>268</v>
      </c>
      <c r="C108" s="1" t="s">
        <v>895</v>
      </c>
      <c r="D108" s="1" t="s">
        <v>896</v>
      </c>
      <c r="E108" s="1" t="s">
        <v>430</v>
      </c>
      <c r="F108" s="1">
        <f t="shared" si="1"/>
        <v>0</v>
      </c>
    </row>
    <row r="109" spans="1:16" x14ac:dyDescent="0.2">
      <c r="A109" s="1" t="s">
        <v>897</v>
      </c>
      <c r="B109" s="1" t="s">
        <v>262</v>
      </c>
      <c r="C109" s="1" t="s">
        <v>898</v>
      </c>
      <c r="D109" s="1" t="s">
        <v>899</v>
      </c>
      <c r="E109" s="1" t="s">
        <v>436</v>
      </c>
      <c r="F109" s="1">
        <f t="shared" si="1"/>
        <v>0</v>
      </c>
      <c r="G109" s="1">
        <v>0</v>
      </c>
      <c r="H109" s="1">
        <v>0</v>
      </c>
      <c r="I109" s="1">
        <v>0</v>
      </c>
      <c r="K109" s="1" t="s">
        <v>900</v>
      </c>
      <c r="M109" s="1" t="s">
        <v>901</v>
      </c>
      <c r="P109" s="1" t="s">
        <v>902</v>
      </c>
    </row>
    <row r="110" spans="1:16" x14ac:dyDescent="0.2">
      <c r="A110" s="1" t="str">
        <f>INDEX([1]Country_2_3_digits!$A$2:$D$250,MATCH(C110,[1]Country_2_3_digits!$D$2:$D$250,0),2)</f>
        <v>MNG</v>
      </c>
      <c r="B110" s="1" t="s">
        <v>260</v>
      </c>
      <c r="C110" s="1" t="s">
        <v>903</v>
      </c>
      <c r="D110" s="1" t="s">
        <v>904</v>
      </c>
      <c r="E110" s="1" t="s">
        <v>430</v>
      </c>
      <c r="F110" s="1">
        <f t="shared" si="1"/>
        <v>0</v>
      </c>
    </row>
    <row r="111" spans="1:16" x14ac:dyDescent="0.2">
      <c r="A111" s="1" t="str">
        <f>INDEX([1]Country_2_3_digits!$A$2:$D$250,MATCH(C111,[1]Country_2_3_digits!$D$2:$D$250,0),2)</f>
        <v>MOZ</v>
      </c>
      <c r="B111" s="1" t="s">
        <v>266</v>
      </c>
      <c r="C111" s="1" t="s">
        <v>905</v>
      </c>
      <c r="D111" s="1" t="s">
        <v>906</v>
      </c>
      <c r="E111" s="1" t="s">
        <v>430</v>
      </c>
      <c r="F111" s="1">
        <f t="shared" si="1"/>
        <v>0</v>
      </c>
    </row>
    <row r="112" spans="1:16" x14ac:dyDescent="0.2">
      <c r="A112" s="1" t="str">
        <f>INDEX([1]Country_2_3_digits!$A$2:$D$250,MATCH(C112,[1]Country_2_3_digits!$D$2:$D$250,0),2)</f>
        <v>MRT</v>
      </c>
      <c r="B112" s="1" t="s">
        <v>248</v>
      </c>
      <c r="C112" s="1" t="s">
        <v>907</v>
      </c>
      <c r="E112" s="1" t="s">
        <v>430</v>
      </c>
      <c r="F112" s="1">
        <f t="shared" si="1"/>
        <v>0</v>
      </c>
    </row>
    <row r="113" spans="1:16" x14ac:dyDescent="0.2">
      <c r="A113" s="1" t="str">
        <f>INDEX([1]Country_2_3_digits!$A$2:$D$250,MATCH(C113,[1]Country_2_3_digits!$D$2:$D$250,0),2)</f>
        <v>MUS</v>
      </c>
      <c r="B113" s="1" t="s">
        <v>250</v>
      </c>
      <c r="C113" s="1" t="s">
        <v>908</v>
      </c>
      <c r="D113" s="1" t="s">
        <v>909</v>
      </c>
      <c r="E113" s="1" t="s">
        <v>430</v>
      </c>
      <c r="F113" s="1">
        <f t="shared" si="1"/>
        <v>0</v>
      </c>
    </row>
    <row r="114" spans="1:16" x14ac:dyDescent="0.2">
      <c r="A114" s="1" t="str">
        <f>INDEX([1]Country_2_3_digits!$A$2:$D$250,MATCH(C114,[1]Country_2_3_digits!$D$2:$D$250,0),2)</f>
        <v>MWI</v>
      </c>
      <c r="B114" s="1" t="s">
        <v>237</v>
      </c>
      <c r="C114" s="1" t="s">
        <v>910</v>
      </c>
      <c r="D114" s="1" t="s">
        <v>911</v>
      </c>
      <c r="E114" s="1" t="s">
        <v>430</v>
      </c>
      <c r="F114" s="1">
        <f t="shared" si="1"/>
        <v>0</v>
      </c>
    </row>
    <row r="115" spans="1:16" x14ac:dyDescent="0.2">
      <c r="A115" s="1" t="s">
        <v>912</v>
      </c>
      <c r="B115" s="1" t="s">
        <v>239</v>
      </c>
      <c r="C115" s="1" t="s">
        <v>913</v>
      </c>
      <c r="D115" s="1" t="s">
        <v>914</v>
      </c>
      <c r="E115" s="1" t="s">
        <v>442</v>
      </c>
      <c r="F115" s="1">
        <f t="shared" si="1"/>
        <v>98</v>
      </c>
      <c r="G115" s="1">
        <v>41</v>
      </c>
      <c r="H115" s="1">
        <v>57</v>
      </c>
      <c r="I115" s="1">
        <v>0</v>
      </c>
      <c r="K115" s="1" t="s">
        <v>915</v>
      </c>
      <c r="M115" s="1" t="s">
        <v>916</v>
      </c>
      <c r="P115" s="1" t="s">
        <v>917</v>
      </c>
    </row>
    <row r="116" spans="1:16" x14ac:dyDescent="0.2">
      <c r="A116" s="1" t="str">
        <f>INDEX([1]Country_2_3_digits!$A$2:$D$250,MATCH(C116,[1]Country_2_3_digits!$D$2:$D$250,0),2)</f>
        <v>NAM</v>
      </c>
      <c r="B116" s="1" t="s">
        <v>270</v>
      </c>
      <c r="C116" s="1" t="s">
        <v>918</v>
      </c>
      <c r="D116" s="1" t="s">
        <v>919</v>
      </c>
      <c r="E116" s="1" t="s">
        <v>430</v>
      </c>
      <c r="F116" s="1">
        <f t="shared" si="1"/>
        <v>0</v>
      </c>
    </row>
    <row r="117" spans="1:16" x14ac:dyDescent="0.2">
      <c r="A117" s="1" t="str">
        <f>INDEX([1]Country_2_3_digits!$A$2:$D$250,MATCH(C117,[1]Country_2_3_digits!$D$2:$D$250,0),2)</f>
        <v>NER</v>
      </c>
      <c r="B117" s="1" t="s">
        <v>281</v>
      </c>
      <c r="C117" s="1" t="s">
        <v>920</v>
      </c>
      <c r="D117" s="1" t="s">
        <v>921</v>
      </c>
      <c r="E117" s="1" t="s">
        <v>430</v>
      </c>
      <c r="F117" s="1">
        <f t="shared" si="1"/>
        <v>0</v>
      </c>
    </row>
    <row r="118" spans="1:16" x14ac:dyDescent="0.2">
      <c r="A118" s="1" t="s">
        <v>922</v>
      </c>
      <c r="B118" s="1" t="s">
        <v>284</v>
      </c>
      <c r="C118" s="1" t="s">
        <v>923</v>
      </c>
      <c r="D118" s="1" t="s">
        <v>924</v>
      </c>
      <c r="E118" s="1" t="s">
        <v>442</v>
      </c>
      <c r="F118" s="1">
        <f t="shared" si="1"/>
        <v>25</v>
      </c>
      <c r="G118" s="1">
        <v>25</v>
      </c>
      <c r="H118" s="1">
        <v>0</v>
      </c>
      <c r="I118" s="1">
        <v>0</v>
      </c>
      <c r="K118" s="1" t="s">
        <v>925</v>
      </c>
      <c r="M118" s="1" t="s">
        <v>926</v>
      </c>
      <c r="P118" s="1" t="s">
        <v>927</v>
      </c>
    </row>
    <row r="119" spans="1:16" x14ac:dyDescent="0.2">
      <c r="A119" s="1" t="str">
        <f>INDEX([1]Country_2_3_digits!$A$2:$D$250,MATCH(C119,[1]Country_2_3_digits!$D$2:$D$250,0),2)</f>
        <v>NIC</v>
      </c>
      <c r="B119" s="1" t="s">
        <v>279</v>
      </c>
      <c r="C119" s="1" t="s">
        <v>928</v>
      </c>
      <c r="D119" s="1" t="s">
        <v>929</v>
      </c>
      <c r="E119" s="1" t="s">
        <v>430</v>
      </c>
      <c r="F119" s="1">
        <f t="shared" si="1"/>
        <v>0</v>
      </c>
    </row>
    <row r="120" spans="1:16" x14ac:dyDescent="0.2">
      <c r="A120" s="1" t="s">
        <v>275</v>
      </c>
      <c r="B120" s="1" t="s">
        <v>274</v>
      </c>
      <c r="C120" s="1" t="s">
        <v>930</v>
      </c>
      <c r="D120" s="1" t="s">
        <v>931</v>
      </c>
      <c r="E120" s="1" t="s">
        <v>442</v>
      </c>
      <c r="F120" s="1">
        <f t="shared" si="1"/>
        <v>174</v>
      </c>
      <c r="G120" s="1">
        <v>126</v>
      </c>
      <c r="H120" s="1">
        <v>48</v>
      </c>
      <c r="I120" s="1">
        <v>1</v>
      </c>
      <c r="J120" s="1" t="s">
        <v>932</v>
      </c>
      <c r="K120" s="1" t="s">
        <v>933</v>
      </c>
      <c r="M120" s="1" t="s">
        <v>934</v>
      </c>
      <c r="P120" s="1" t="s">
        <v>935</v>
      </c>
    </row>
    <row r="121" spans="1:16" x14ac:dyDescent="0.2">
      <c r="A121" s="1" t="s">
        <v>936</v>
      </c>
      <c r="B121" s="1" t="s">
        <v>286</v>
      </c>
      <c r="C121" s="1" t="s">
        <v>937</v>
      </c>
      <c r="D121" s="1" t="s">
        <v>938</v>
      </c>
      <c r="E121" s="1" t="s">
        <v>442</v>
      </c>
      <c r="F121" s="1">
        <f t="shared" si="1"/>
        <v>179</v>
      </c>
      <c r="G121" s="1">
        <v>96</v>
      </c>
      <c r="H121" s="1">
        <v>83</v>
      </c>
      <c r="I121" s="1">
        <v>2</v>
      </c>
      <c r="J121" s="1" t="s">
        <v>939</v>
      </c>
      <c r="K121" s="1" t="s">
        <v>940</v>
      </c>
      <c r="M121" s="1" t="s">
        <v>941</v>
      </c>
      <c r="P121" s="1" t="s">
        <v>942</v>
      </c>
    </row>
    <row r="122" spans="1:16" x14ac:dyDescent="0.2">
      <c r="A122" s="1" t="str">
        <f>INDEX([1]Country_2_3_digits!$A$2:$D$250,MATCH(C122,[1]Country_2_3_digits!$D$2:$D$250,0),2)</f>
        <v>NPL</v>
      </c>
      <c r="B122" s="1" t="s">
        <v>272</v>
      </c>
      <c r="C122" s="1" t="s">
        <v>943</v>
      </c>
      <c r="D122" s="1" t="s">
        <v>944</v>
      </c>
      <c r="E122" s="1" t="s">
        <v>430</v>
      </c>
      <c r="F122" s="1">
        <f t="shared" si="1"/>
        <v>0</v>
      </c>
    </row>
    <row r="123" spans="1:16" x14ac:dyDescent="0.2">
      <c r="A123" s="1" t="s">
        <v>945</v>
      </c>
      <c r="B123" s="1" t="s">
        <v>277</v>
      </c>
      <c r="C123" s="1" t="s">
        <v>946</v>
      </c>
      <c r="D123" s="1" t="s">
        <v>947</v>
      </c>
      <c r="E123" s="1" t="s">
        <v>442</v>
      </c>
      <c r="F123" s="1">
        <f t="shared" si="1"/>
        <v>126</v>
      </c>
      <c r="G123" s="1">
        <v>16</v>
      </c>
      <c r="H123" s="1">
        <v>110</v>
      </c>
      <c r="I123" s="1">
        <v>1</v>
      </c>
      <c r="J123" s="1" t="s">
        <v>948</v>
      </c>
      <c r="K123" s="1" t="s">
        <v>949</v>
      </c>
      <c r="M123" s="1" t="s">
        <v>950</v>
      </c>
      <c r="P123" s="1" t="s">
        <v>951</v>
      </c>
    </row>
    <row r="124" spans="1:16" x14ac:dyDescent="0.2">
      <c r="A124" s="1" t="s">
        <v>952</v>
      </c>
      <c r="B124" s="1" t="s">
        <v>288</v>
      </c>
      <c r="C124" s="1" t="s">
        <v>953</v>
      </c>
      <c r="E124" s="1" t="s">
        <v>442</v>
      </c>
      <c r="F124" s="1">
        <f t="shared" si="1"/>
        <v>27</v>
      </c>
      <c r="G124" s="1">
        <v>1</v>
      </c>
      <c r="H124" s="1">
        <v>26</v>
      </c>
      <c r="I124" s="1">
        <v>0</v>
      </c>
      <c r="K124" s="1" t="s">
        <v>954</v>
      </c>
      <c r="M124" s="1" t="s">
        <v>955</v>
      </c>
      <c r="P124" s="1" t="s">
        <v>956</v>
      </c>
    </row>
    <row r="125" spans="1:16" x14ac:dyDescent="0.2">
      <c r="A125" s="1" t="s">
        <v>957</v>
      </c>
      <c r="B125" s="1" t="s">
        <v>290</v>
      </c>
      <c r="C125" s="1" t="s">
        <v>958</v>
      </c>
      <c r="D125" s="1" t="s">
        <v>959</v>
      </c>
      <c r="E125" s="1" t="s">
        <v>442</v>
      </c>
      <c r="F125" s="1">
        <f t="shared" si="1"/>
        <v>75</v>
      </c>
      <c r="G125" s="1">
        <v>26</v>
      </c>
      <c r="H125" s="1">
        <v>49</v>
      </c>
      <c r="I125" s="1">
        <v>0</v>
      </c>
      <c r="K125" s="1" t="s">
        <v>960</v>
      </c>
      <c r="M125" s="1" t="s">
        <v>961</v>
      </c>
      <c r="P125" s="1" t="s">
        <v>962</v>
      </c>
    </row>
    <row r="126" spans="1:16" x14ac:dyDescent="0.2">
      <c r="A126" s="1" t="str">
        <f>INDEX([1]Country_2_3_digits!$A$2:$D$250,MATCH(C126,[1]Country_2_3_digits!$D$2:$D$250,0),2)</f>
        <v>PAN</v>
      </c>
      <c r="B126" s="1" t="s">
        <v>294</v>
      </c>
      <c r="C126" s="1" t="s">
        <v>963</v>
      </c>
      <c r="D126" s="1" t="s">
        <v>964</v>
      </c>
      <c r="E126" s="1" t="s">
        <v>430</v>
      </c>
      <c r="F126" s="1">
        <f t="shared" si="1"/>
        <v>0</v>
      </c>
    </row>
    <row r="127" spans="1:16" x14ac:dyDescent="0.2">
      <c r="A127" s="1" t="s">
        <v>965</v>
      </c>
      <c r="B127" s="1" t="s">
        <v>300</v>
      </c>
      <c r="C127" s="1" t="s">
        <v>966</v>
      </c>
      <c r="D127" s="1" t="s">
        <v>967</v>
      </c>
      <c r="E127" s="1" t="s">
        <v>442</v>
      </c>
      <c r="F127" s="1">
        <f t="shared" si="1"/>
        <v>4</v>
      </c>
      <c r="G127" s="1">
        <v>3</v>
      </c>
      <c r="H127" s="1">
        <v>1</v>
      </c>
      <c r="I127" s="1">
        <v>0</v>
      </c>
      <c r="K127" s="1" t="s">
        <v>968</v>
      </c>
      <c r="M127" s="1" t="s">
        <v>969</v>
      </c>
      <c r="O127" s="1" t="s">
        <v>970</v>
      </c>
      <c r="P127" s="1" t="s">
        <v>971</v>
      </c>
    </row>
    <row r="128" spans="1:16" x14ac:dyDescent="0.2">
      <c r="A128" s="1" t="s">
        <v>303</v>
      </c>
      <c r="B128" s="1" t="s">
        <v>972</v>
      </c>
      <c r="C128" s="1" t="s">
        <v>973</v>
      </c>
      <c r="D128" s="1" t="s">
        <v>974</v>
      </c>
      <c r="E128" s="1" t="s">
        <v>442</v>
      </c>
      <c r="F128" s="1">
        <f t="shared" si="1"/>
        <v>39</v>
      </c>
      <c r="G128" s="1">
        <v>13</v>
      </c>
      <c r="H128" s="1">
        <v>26</v>
      </c>
      <c r="I128" s="1">
        <v>0</v>
      </c>
      <c r="K128" s="1" t="s">
        <v>975</v>
      </c>
      <c r="M128" s="1" t="s">
        <v>976</v>
      </c>
      <c r="P128" s="1" t="s">
        <v>977</v>
      </c>
    </row>
    <row r="129" spans="1:16" x14ac:dyDescent="0.2">
      <c r="A129" s="1" t="str">
        <f>INDEX([1]Country_2_3_digits!$A$2:$D$250,MATCH(C129,[1]Country_2_3_digits!$D$2:$D$250,0),2)</f>
        <v>PNG</v>
      </c>
      <c r="B129" s="1" t="s">
        <v>296</v>
      </c>
      <c r="C129" s="1" t="s">
        <v>978</v>
      </c>
      <c r="D129" s="1" t="s">
        <v>979</v>
      </c>
      <c r="E129" s="1" t="s">
        <v>430</v>
      </c>
      <c r="F129" s="1">
        <f t="shared" si="1"/>
        <v>0</v>
      </c>
    </row>
    <row r="130" spans="1:16" x14ac:dyDescent="0.2">
      <c r="A130" s="1" t="s">
        <v>980</v>
      </c>
      <c r="B130" s="1" t="s">
        <v>305</v>
      </c>
      <c r="C130" s="1" t="s">
        <v>981</v>
      </c>
      <c r="D130" s="1" t="s">
        <v>982</v>
      </c>
      <c r="E130" s="1" t="s">
        <v>442</v>
      </c>
      <c r="F130" s="1">
        <f t="shared" si="1"/>
        <v>188</v>
      </c>
      <c r="G130" s="1">
        <v>53</v>
      </c>
      <c r="H130" s="1">
        <v>135</v>
      </c>
      <c r="I130" s="1">
        <v>1</v>
      </c>
      <c r="J130" s="1" t="s">
        <v>983</v>
      </c>
      <c r="K130" s="1" t="s">
        <v>984</v>
      </c>
      <c r="M130" s="1" t="s">
        <v>985</v>
      </c>
      <c r="P130" s="1" t="s">
        <v>986</v>
      </c>
    </row>
    <row r="131" spans="1:16" x14ac:dyDescent="0.2">
      <c r="A131" s="1" t="s">
        <v>202</v>
      </c>
      <c r="B131" s="1" t="s">
        <v>987</v>
      </c>
      <c r="C131" s="1" t="s">
        <v>988</v>
      </c>
      <c r="E131" s="1" t="s">
        <v>436</v>
      </c>
      <c r="F131" s="1">
        <f t="shared" ref="F131:F175" si="2">SUM(G131,H131)</f>
        <v>3</v>
      </c>
      <c r="G131" s="1">
        <v>3</v>
      </c>
      <c r="H131" s="1">
        <v>0</v>
      </c>
      <c r="I131" s="1">
        <v>0</v>
      </c>
      <c r="K131" s="1" t="s">
        <v>989</v>
      </c>
      <c r="M131" s="1" t="s">
        <v>990</v>
      </c>
      <c r="P131" s="1" t="s">
        <v>991</v>
      </c>
    </row>
    <row r="132" spans="1:16" x14ac:dyDescent="0.2">
      <c r="A132" s="1" t="s">
        <v>992</v>
      </c>
      <c r="B132" s="1" t="s">
        <v>307</v>
      </c>
      <c r="C132" s="1" t="s">
        <v>993</v>
      </c>
      <c r="D132" s="1" t="s">
        <v>994</v>
      </c>
      <c r="E132" s="1" t="s">
        <v>442</v>
      </c>
      <c r="F132" s="1">
        <f t="shared" si="2"/>
        <v>136</v>
      </c>
      <c r="G132" s="1">
        <v>67</v>
      </c>
      <c r="H132" s="1">
        <v>69</v>
      </c>
      <c r="I132" s="1">
        <v>0</v>
      </c>
      <c r="K132" s="1" t="s">
        <v>995</v>
      </c>
      <c r="M132" s="1" t="s">
        <v>996</v>
      </c>
      <c r="P132" s="1" t="s">
        <v>997</v>
      </c>
    </row>
    <row r="133" spans="1:16" x14ac:dyDescent="0.2">
      <c r="A133" s="1" t="str">
        <f>INDEX([1]Country_2_3_digits!$A$2:$D$250,MATCH(C133,[1]Country_2_3_digits!$D$2:$D$250,0),2)</f>
        <v>PRY</v>
      </c>
      <c r="B133" s="1" t="s">
        <v>298</v>
      </c>
      <c r="C133" s="1" t="s">
        <v>998</v>
      </c>
      <c r="D133" s="1" t="s">
        <v>999</v>
      </c>
      <c r="E133" s="1" t="s">
        <v>430</v>
      </c>
      <c r="F133" s="1">
        <f t="shared" si="2"/>
        <v>0</v>
      </c>
    </row>
    <row r="134" spans="1:16" x14ac:dyDescent="0.2">
      <c r="A134" s="1" t="str">
        <f>INDEX([1]Country_2_3_digits!$A$2:$D$250,MATCH(C134,[1]Country_2_3_digits!$D$2:$D$250,0),2)</f>
        <v>PSE</v>
      </c>
      <c r="B134" s="1" t="s">
        <v>292</v>
      </c>
      <c r="C134" s="1" t="s">
        <v>1000</v>
      </c>
      <c r="D134" s="1" t="s">
        <v>1001</v>
      </c>
      <c r="E134" s="1" t="s">
        <v>430</v>
      </c>
      <c r="F134" s="1">
        <f t="shared" si="2"/>
        <v>0</v>
      </c>
    </row>
    <row r="135" spans="1:16" x14ac:dyDescent="0.2">
      <c r="A135" s="1" t="s">
        <v>1002</v>
      </c>
      <c r="B135" s="1" t="s">
        <v>310</v>
      </c>
      <c r="C135" s="1" t="s">
        <v>1003</v>
      </c>
      <c r="E135" s="1" t="s">
        <v>442</v>
      </c>
      <c r="F135" s="1">
        <f t="shared" si="2"/>
        <v>4</v>
      </c>
      <c r="G135" s="1">
        <v>2</v>
      </c>
      <c r="H135" s="1">
        <v>2</v>
      </c>
      <c r="I135" s="1">
        <v>0</v>
      </c>
      <c r="K135" s="1" t="s">
        <v>1004</v>
      </c>
      <c r="M135" s="1" t="s">
        <v>1005</v>
      </c>
      <c r="P135" s="1" t="s">
        <v>1006</v>
      </c>
    </row>
    <row r="136" spans="1:16" x14ac:dyDescent="0.2">
      <c r="A136" s="1" t="s">
        <v>1007</v>
      </c>
      <c r="B136" s="1" t="s">
        <v>312</v>
      </c>
      <c r="C136" s="1" t="s">
        <v>1008</v>
      </c>
      <c r="D136" s="1" t="s">
        <v>1009</v>
      </c>
      <c r="E136" s="1" t="s">
        <v>442</v>
      </c>
      <c r="F136" s="1">
        <f t="shared" si="2"/>
        <v>169</v>
      </c>
      <c r="G136" s="1">
        <v>34</v>
      </c>
      <c r="H136" s="1">
        <v>135</v>
      </c>
      <c r="I136" s="1">
        <v>0</v>
      </c>
      <c r="K136" s="1" t="s">
        <v>1010</v>
      </c>
      <c r="M136" s="1" t="s">
        <v>1011</v>
      </c>
      <c r="P136" s="1" t="s">
        <v>1012</v>
      </c>
    </row>
    <row r="137" spans="1:16" x14ac:dyDescent="0.2">
      <c r="A137" s="1" t="s">
        <v>315</v>
      </c>
      <c r="B137" s="1" t="s">
        <v>314</v>
      </c>
      <c r="C137" s="1" t="s">
        <v>1013</v>
      </c>
      <c r="D137" s="1" t="s">
        <v>1014</v>
      </c>
      <c r="E137" s="1" t="s">
        <v>442</v>
      </c>
      <c r="F137" s="1">
        <f t="shared" si="2"/>
        <v>189</v>
      </c>
      <c r="G137" s="1">
        <v>134</v>
      </c>
      <c r="H137" s="1">
        <v>55</v>
      </c>
      <c r="I137" s="1">
        <v>0</v>
      </c>
      <c r="K137" s="1" t="s">
        <v>1015</v>
      </c>
      <c r="M137" s="1" t="s">
        <v>1016</v>
      </c>
      <c r="P137" s="1" t="s">
        <v>1017</v>
      </c>
    </row>
    <row r="138" spans="1:16" x14ac:dyDescent="0.2">
      <c r="A138" s="1" t="str">
        <f>INDEX([1]Country_2_3_digits!$A$2:$D$250,MATCH(C138,[1]Country_2_3_digits!$D$2:$D$250,0),2)</f>
        <v>RWA</v>
      </c>
      <c r="B138" s="1" t="s">
        <v>317</v>
      </c>
      <c r="C138" s="1" t="s">
        <v>1018</v>
      </c>
      <c r="D138" s="1" t="s">
        <v>1019</v>
      </c>
      <c r="E138" s="1" t="s">
        <v>430</v>
      </c>
      <c r="F138" s="1">
        <f t="shared" si="2"/>
        <v>0</v>
      </c>
    </row>
    <row r="139" spans="1:16" x14ac:dyDescent="0.2">
      <c r="A139" s="1" t="s">
        <v>1020</v>
      </c>
      <c r="B139" s="1" t="s">
        <v>329</v>
      </c>
      <c r="C139" s="1" t="s">
        <v>37</v>
      </c>
      <c r="D139" s="1" t="s">
        <v>1021</v>
      </c>
      <c r="E139" s="1" t="s">
        <v>442</v>
      </c>
      <c r="F139" s="1">
        <f t="shared" si="2"/>
        <v>50</v>
      </c>
      <c r="G139" s="1">
        <v>29</v>
      </c>
      <c r="H139" s="1">
        <v>21</v>
      </c>
      <c r="I139" s="1">
        <v>0</v>
      </c>
      <c r="K139" s="1" t="s">
        <v>1022</v>
      </c>
      <c r="M139" s="1" t="s">
        <v>1023</v>
      </c>
      <c r="P139" s="1" t="s">
        <v>1024</v>
      </c>
    </row>
    <row r="140" spans="1:16" x14ac:dyDescent="0.2">
      <c r="A140" s="1" t="str">
        <f>INDEX([1]Country_2_3_digits!$A$2:$D$250,MATCH(C140,[1]Country_2_3_digits!$D$2:$D$250,0),2)</f>
        <v>SDN</v>
      </c>
      <c r="B140" s="1" t="s">
        <v>354</v>
      </c>
      <c r="C140" s="1" t="s">
        <v>1025</v>
      </c>
      <c r="D140" s="1" t="s">
        <v>1026</v>
      </c>
      <c r="E140" s="1" t="s">
        <v>430</v>
      </c>
      <c r="F140" s="1">
        <f t="shared" si="2"/>
        <v>0</v>
      </c>
    </row>
    <row r="141" spans="1:16" x14ac:dyDescent="0.2">
      <c r="A141" s="1" t="str">
        <f>INDEX([1]Country_2_3_digits!$A$2:$D$250,MATCH(C141,[1]Country_2_3_digits!$D$2:$D$250,0),2)</f>
        <v>SEN</v>
      </c>
      <c r="B141" s="1" t="s">
        <v>331</v>
      </c>
      <c r="C141" s="1" t="s">
        <v>287</v>
      </c>
      <c r="D141" s="1" t="s">
        <v>1027</v>
      </c>
      <c r="E141" s="1" t="s">
        <v>430</v>
      </c>
      <c r="F141" s="1">
        <f t="shared" si="2"/>
        <v>0</v>
      </c>
    </row>
    <row r="142" spans="1:16" x14ac:dyDescent="0.2">
      <c r="A142" s="1" t="s">
        <v>1028</v>
      </c>
      <c r="B142" s="1" t="s">
        <v>339</v>
      </c>
      <c r="C142" s="1" t="s">
        <v>1029</v>
      </c>
      <c r="D142" s="1" t="s">
        <v>1030</v>
      </c>
      <c r="E142" s="1" t="s">
        <v>442</v>
      </c>
      <c r="F142" s="1">
        <f t="shared" si="2"/>
        <v>77</v>
      </c>
      <c r="G142" s="1">
        <v>20</v>
      </c>
      <c r="H142" s="1">
        <v>57</v>
      </c>
      <c r="I142" s="1">
        <v>0</v>
      </c>
      <c r="K142" s="1" t="s">
        <v>1031</v>
      </c>
      <c r="M142" s="1" t="s">
        <v>1032</v>
      </c>
      <c r="P142" s="1" t="s">
        <v>1033</v>
      </c>
    </row>
    <row r="143" spans="1:16" x14ac:dyDescent="0.2">
      <c r="A143" s="1" t="str">
        <f>INDEX([1]Country_2_3_digits!$A$2:$D$250,MATCH(C143,[1]Country_2_3_digits!$D$2:$D$250,0),2)</f>
        <v>SLE</v>
      </c>
      <c r="B143" s="1" t="s">
        <v>337</v>
      </c>
      <c r="C143" s="1" t="s">
        <v>1034</v>
      </c>
      <c r="D143" s="1" t="s">
        <v>1035</v>
      </c>
      <c r="E143" s="1" t="s">
        <v>430</v>
      </c>
      <c r="F143" s="1">
        <f t="shared" si="2"/>
        <v>0</v>
      </c>
    </row>
    <row r="144" spans="1:16" x14ac:dyDescent="0.2">
      <c r="A144" s="1" t="str">
        <f>INDEX([1]Country_2_3_digits!$A$2:$D$250,MATCH(C144,[1]Country_2_3_digits!$D$2:$D$250,0),2)</f>
        <v>SLV</v>
      </c>
      <c r="B144" s="1" t="s">
        <v>130</v>
      </c>
      <c r="C144" s="1" t="s">
        <v>1036</v>
      </c>
      <c r="D144" s="1" t="s">
        <v>1037</v>
      </c>
      <c r="E144" s="1" t="s">
        <v>430</v>
      </c>
      <c r="F144" s="1">
        <f t="shared" si="2"/>
        <v>0</v>
      </c>
    </row>
    <row r="145" spans="1:16" x14ac:dyDescent="0.2">
      <c r="A145" s="1" t="str">
        <f>INDEX([1]Country_2_3_digits!$A$2:$D$250,MATCH(C145,[1]Country_2_3_digits!$D$2:$D$250,0),2)</f>
        <v>SOM</v>
      </c>
      <c r="B145" s="1" t="s">
        <v>346</v>
      </c>
      <c r="C145" s="1" t="s">
        <v>1038</v>
      </c>
      <c r="D145" s="1" t="s">
        <v>1039</v>
      </c>
      <c r="E145" s="1" t="s">
        <v>430</v>
      </c>
      <c r="F145" s="1">
        <f t="shared" si="2"/>
        <v>0</v>
      </c>
    </row>
    <row r="146" spans="1:16" x14ac:dyDescent="0.2">
      <c r="A146" s="1" t="s">
        <v>1040</v>
      </c>
      <c r="B146" s="1" t="s">
        <v>333</v>
      </c>
      <c r="C146" s="1" t="s">
        <v>1041</v>
      </c>
      <c r="D146" s="1" t="s">
        <v>1042</v>
      </c>
      <c r="E146" s="1" t="s">
        <v>442</v>
      </c>
      <c r="F146" s="1">
        <f t="shared" si="2"/>
        <v>147</v>
      </c>
      <c r="G146" s="1">
        <v>14</v>
      </c>
      <c r="H146" s="1">
        <v>133</v>
      </c>
      <c r="I146" s="1">
        <v>0</v>
      </c>
      <c r="K146" s="1" t="s">
        <v>1043</v>
      </c>
      <c r="M146" s="1" t="s">
        <v>1044</v>
      </c>
      <c r="P146" s="1" t="s">
        <v>1045</v>
      </c>
    </row>
    <row r="147" spans="1:16" x14ac:dyDescent="0.2">
      <c r="A147" s="1" t="str">
        <f>INDEX([1]Country_2_3_digits!$A$2:$D$250,MATCH(C147,[1]Country_2_3_digits!$D$2:$D$250,0),2)</f>
        <v>SSD</v>
      </c>
      <c r="B147" s="1" t="s">
        <v>1046</v>
      </c>
      <c r="C147" s="1" t="s">
        <v>1047</v>
      </c>
      <c r="E147" s="1" t="s">
        <v>430</v>
      </c>
      <c r="F147" s="1">
        <f t="shared" si="2"/>
        <v>0</v>
      </c>
    </row>
    <row r="148" spans="1:16" x14ac:dyDescent="0.2">
      <c r="A148" s="1" t="str">
        <f>INDEX([1]Country_2_3_digits!$A$2:$D$250,MATCH(C148,[1]Country_2_3_digits!$D$2:$D$250,0),2)</f>
        <v>STP</v>
      </c>
      <c r="B148" s="1" t="s">
        <v>327</v>
      </c>
      <c r="C148" s="1" t="s">
        <v>1048</v>
      </c>
      <c r="D148" s="1" t="s">
        <v>1049</v>
      </c>
      <c r="E148" s="1" t="s">
        <v>430</v>
      </c>
      <c r="F148" s="1">
        <f t="shared" si="2"/>
        <v>0</v>
      </c>
    </row>
    <row r="149" spans="1:16" x14ac:dyDescent="0.2">
      <c r="A149" s="1" t="str">
        <f>INDEX([1]Country_2_3_digits!$A$2:$D$250,MATCH(C149,[1]Country_2_3_digits!$D$2:$D$250,0),2)</f>
        <v>SUR</v>
      </c>
      <c r="B149" s="1" t="s">
        <v>357</v>
      </c>
      <c r="C149" s="1" t="s">
        <v>1050</v>
      </c>
      <c r="D149" s="1" t="s">
        <v>1051</v>
      </c>
      <c r="E149" s="1" t="s">
        <v>430</v>
      </c>
      <c r="F149" s="1">
        <f t="shared" si="2"/>
        <v>0</v>
      </c>
    </row>
    <row r="150" spans="1:16" x14ac:dyDescent="0.2">
      <c r="A150" s="1" t="s">
        <v>1052</v>
      </c>
      <c r="B150" s="1" t="s">
        <v>341</v>
      </c>
      <c r="C150" s="1" t="s">
        <v>1053</v>
      </c>
      <c r="D150" s="1" t="s">
        <v>1054</v>
      </c>
      <c r="E150" s="1" t="s">
        <v>442</v>
      </c>
      <c r="F150" s="1">
        <f t="shared" si="2"/>
        <v>100</v>
      </c>
      <c r="G150" s="1">
        <v>6</v>
      </c>
      <c r="H150" s="1">
        <v>94</v>
      </c>
      <c r="I150" s="1">
        <v>0</v>
      </c>
      <c r="K150" s="1" t="s">
        <v>1055</v>
      </c>
      <c r="M150" s="1" t="s">
        <v>1056</v>
      </c>
      <c r="P150" s="1" t="s">
        <v>1057</v>
      </c>
    </row>
    <row r="151" spans="1:16" x14ac:dyDescent="0.2">
      <c r="A151" s="1" t="s">
        <v>1058</v>
      </c>
      <c r="B151" s="1" t="s">
        <v>343</v>
      </c>
      <c r="C151" s="1" t="s">
        <v>1059</v>
      </c>
      <c r="D151" s="1" t="s">
        <v>1060</v>
      </c>
      <c r="E151" s="1" t="s">
        <v>442</v>
      </c>
      <c r="F151" s="1">
        <f t="shared" si="2"/>
        <v>95</v>
      </c>
      <c r="G151" s="1">
        <v>22</v>
      </c>
      <c r="H151" s="1">
        <v>73</v>
      </c>
      <c r="I151" s="1">
        <v>0</v>
      </c>
      <c r="K151" s="1" t="s">
        <v>1061</v>
      </c>
      <c r="M151" s="1" t="s">
        <v>1062</v>
      </c>
      <c r="P151" s="1" t="s">
        <v>1063</v>
      </c>
    </row>
    <row r="152" spans="1:16" x14ac:dyDescent="0.2">
      <c r="A152" s="1" t="s">
        <v>1064</v>
      </c>
      <c r="B152" s="1" t="s">
        <v>361</v>
      </c>
      <c r="C152" s="1" t="s">
        <v>1065</v>
      </c>
      <c r="D152" s="1" t="s">
        <v>1066</v>
      </c>
      <c r="E152" s="1" t="s">
        <v>442</v>
      </c>
      <c r="F152" s="1">
        <f t="shared" si="2"/>
        <v>191</v>
      </c>
      <c r="G152" s="1">
        <v>136</v>
      </c>
      <c r="H152" s="1">
        <v>55</v>
      </c>
      <c r="I152" s="1">
        <v>6</v>
      </c>
      <c r="J152" s="1" t="s">
        <v>1067</v>
      </c>
      <c r="K152" s="1" t="s">
        <v>1068</v>
      </c>
      <c r="M152" s="1" t="s">
        <v>1069</v>
      </c>
      <c r="P152" s="1" t="s">
        <v>1070</v>
      </c>
    </row>
    <row r="153" spans="1:16" x14ac:dyDescent="0.2">
      <c r="A153" s="1" t="str">
        <f>INDEX([1]Country_2_3_digits!$A$2:$D$250,MATCH(C153,[1]Country_2_3_digits!$D$2:$D$250,0),2)</f>
        <v>SWZ</v>
      </c>
      <c r="B153" s="1" t="s">
        <v>1071</v>
      </c>
      <c r="C153" s="1" t="s">
        <v>1072</v>
      </c>
      <c r="D153" s="1" t="s">
        <v>1073</v>
      </c>
      <c r="E153" s="1" t="s">
        <v>430</v>
      </c>
      <c r="F153" s="1">
        <f t="shared" si="2"/>
        <v>0</v>
      </c>
    </row>
    <row r="154" spans="1:16" x14ac:dyDescent="0.2">
      <c r="A154" s="1" t="str">
        <f>INDEX([1]Country_2_3_digits!$A$2:$D$250,MATCH(C154,[1]Country_2_3_digits!$D$2:$D$250,0),2)</f>
        <v>SYC</v>
      </c>
      <c r="B154" s="1" t="s">
        <v>335</v>
      </c>
      <c r="C154" s="1" t="s">
        <v>1074</v>
      </c>
      <c r="D154" s="1" t="s">
        <v>1075</v>
      </c>
      <c r="E154" s="1" t="s">
        <v>430</v>
      </c>
      <c r="F154" s="1">
        <f t="shared" si="2"/>
        <v>0</v>
      </c>
    </row>
    <row r="155" spans="1:16" x14ac:dyDescent="0.2">
      <c r="A155" s="1" t="str">
        <f>INDEX([1]Country_2_3_digits!$A$2:$D$250,MATCH(C155,[1]Country_2_3_digits!$D$2:$D$250,0),2)</f>
        <v>SYR</v>
      </c>
      <c r="B155" s="1" t="s">
        <v>363</v>
      </c>
      <c r="C155" s="1" t="s">
        <v>1076</v>
      </c>
      <c r="D155" s="1" t="s">
        <v>1077</v>
      </c>
      <c r="E155" s="1" t="s">
        <v>430</v>
      </c>
      <c r="F155" s="1">
        <f t="shared" si="2"/>
        <v>0</v>
      </c>
    </row>
    <row r="156" spans="1:16" x14ac:dyDescent="0.2">
      <c r="A156" s="1" t="str">
        <f>INDEX([1]Country_2_3_digits!$A$2:$D$250,MATCH(C156,[1]Country_2_3_digits!$D$2:$D$250,0),2)</f>
        <v>TCD</v>
      </c>
      <c r="B156" s="1" t="s">
        <v>93</v>
      </c>
      <c r="C156" s="1" t="s">
        <v>1078</v>
      </c>
      <c r="D156" s="1" t="s">
        <v>1079</v>
      </c>
      <c r="E156" s="1" t="s">
        <v>430</v>
      </c>
      <c r="F156" s="1">
        <f t="shared" si="2"/>
        <v>0</v>
      </c>
    </row>
    <row r="157" spans="1:16" x14ac:dyDescent="0.2">
      <c r="A157" s="1" t="str">
        <f>INDEX([1]Country_2_3_digits!$A$2:$D$250,MATCH(C157,[1]Country_2_3_digits!$D$2:$D$250,0),2)</f>
        <v>TGO</v>
      </c>
      <c r="B157" s="1" t="s">
        <v>373</v>
      </c>
      <c r="C157" s="1" t="s">
        <v>1080</v>
      </c>
      <c r="D157" s="1" t="s">
        <v>1081</v>
      </c>
      <c r="E157" s="1" t="s">
        <v>430</v>
      </c>
      <c r="F157" s="1">
        <f t="shared" si="2"/>
        <v>0</v>
      </c>
    </row>
    <row r="158" spans="1:16" x14ac:dyDescent="0.2">
      <c r="A158" s="1" t="s">
        <v>1082</v>
      </c>
      <c r="B158" s="1" t="s">
        <v>371</v>
      </c>
      <c r="C158" s="1" t="s">
        <v>1083</v>
      </c>
      <c r="D158" s="1" t="s">
        <v>1084</v>
      </c>
      <c r="E158" s="1" t="s">
        <v>442</v>
      </c>
      <c r="F158" s="1">
        <f t="shared" si="2"/>
        <v>86</v>
      </c>
      <c r="G158" s="1">
        <v>29</v>
      </c>
      <c r="H158" s="1">
        <v>57</v>
      </c>
      <c r="I158" s="1">
        <v>0</v>
      </c>
      <c r="K158" s="1" t="s">
        <v>1085</v>
      </c>
      <c r="M158" s="1" t="s">
        <v>1086</v>
      </c>
      <c r="O158" s="1" t="s">
        <v>1087</v>
      </c>
      <c r="P158" s="1" t="s">
        <v>1088</v>
      </c>
    </row>
    <row r="159" spans="1:16" x14ac:dyDescent="0.2">
      <c r="A159" s="1" t="str">
        <f>INDEX([1]Country_2_3_digits!$A$2:$D$250,MATCH(C159,[1]Country_2_3_digits!$D$2:$D$250,0),2)</f>
        <v>TKM</v>
      </c>
      <c r="B159" s="1" t="s">
        <v>382</v>
      </c>
      <c r="C159" s="1" t="s">
        <v>1089</v>
      </c>
      <c r="D159" s="1" t="s">
        <v>1090</v>
      </c>
      <c r="E159" s="1" t="s">
        <v>430</v>
      </c>
      <c r="F159" s="1">
        <f t="shared" si="2"/>
        <v>0</v>
      </c>
    </row>
    <row r="160" spans="1:16" x14ac:dyDescent="0.2">
      <c r="A160" s="1" t="str">
        <f>INDEX([1]Country_2_3_digits!$A$2:$D$250,MATCH(C160,[1]Country_2_3_digits!$D$2:$D$250,0),2)</f>
        <v>TLS</v>
      </c>
      <c r="B160" s="1" t="s">
        <v>1091</v>
      </c>
      <c r="C160" s="1" t="s">
        <v>1092</v>
      </c>
      <c r="D160" s="1" t="s">
        <v>1093</v>
      </c>
      <c r="E160" s="1" t="s">
        <v>430</v>
      </c>
      <c r="F160" s="1">
        <f t="shared" si="2"/>
        <v>0</v>
      </c>
    </row>
    <row r="161" spans="1:16" x14ac:dyDescent="0.2">
      <c r="A161" s="1" t="str">
        <f>INDEX([1]Country_2_3_digits!$A$2:$D$250,MATCH(C161,[1]Country_2_3_digits!$D$2:$D$250,0),2)</f>
        <v>TTO</v>
      </c>
      <c r="B161" s="1" t="s">
        <v>376</v>
      </c>
      <c r="C161" s="1" t="s">
        <v>1094</v>
      </c>
      <c r="D161" s="1" t="s">
        <v>1095</v>
      </c>
      <c r="E161" s="1" t="s">
        <v>430</v>
      </c>
      <c r="F161" s="1">
        <f t="shared" si="2"/>
        <v>0</v>
      </c>
    </row>
    <row r="162" spans="1:16" x14ac:dyDescent="0.2">
      <c r="A162" s="1" t="s">
        <v>1096</v>
      </c>
      <c r="B162" s="1" t="s">
        <v>378</v>
      </c>
      <c r="C162" s="1" t="s">
        <v>1097</v>
      </c>
      <c r="D162" s="1" t="s">
        <v>1098</v>
      </c>
      <c r="E162" s="1" t="s">
        <v>436</v>
      </c>
      <c r="F162" s="1">
        <f t="shared" si="2"/>
        <v>4</v>
      </c>
      <c r="G162" s="1">
        <v>4</v>
      </c>
      <c r="H162" s="1">
        <v>0</v>
      </c>
      <c r="I162" s="1">
        <v>0</v>
      </c>
      <c r="K162" s="1" t="s">
        <v>1099</v>
      </c>
      <c r="M162" s="1" t="s">
        <v>1100</v>
      </c>
      <c r="P162" s="1" t="s">
        <v>1101</v>
      </c>
    </row>
    <row r="163" spans="1:16" x14ac:dyDescent="0.2">
      <c r="A163" s="1" t="s">
        <v>1102</v>
      </c>
      <c r="B163" s="1" t="s">
        <v>380</v>
      </c>
      <c r="C163" s="1" t="s">
        <v>1103</v>
      </c>
      <c r="D163" s="1" t="s">
        <v>1104</v>
      </c>
      <c r="E163" s="1" t="s">
        <v>442</v>
      </c>
      <c r="F163" s="1">
        <f t="shared" si="2"/>
        <v>108</v>
      </c>
      <c r="G163" s="1">
        <v>41</v>
      </c>
      <c r="H163" s="1">
        <v>67</v>
      </c>
      <c r="I163" s="1">
        <v>0</v>
      </c>
      <c r="K163" s="1" t="s">
        <v>1105</v>
      </c>
      <c r="M163" s="1" t="s">
        <v>1106</v>
      </c>
      <c r="P163" s="1" t="s">
        <v>1107</v>
      </c>
    </row>
    <row r="164" spans="1:16" x14ac:dyDescent="0.2">
      <c r="A164" s="1" t="str">
        <f>INDEX([1]Country_2_3_digits!$A$2:$D$250,MATCH(C164,[1]Country_2_3_digits!$D$2:$D$250,0),2)</f>
        <v>TZA</v>
      </c>
      <c r="B164" s="1" t="s">
        <v>1108</v>
      </c>
      <c r="C164" s="1" t="s">
        <v>1109</v>
      </c>
      <c r="D164" s="1" t="s">
        <v>1110</v>
      </c>
      <c r="E164" s="1" t="s">
        <v>430</v>
      </c>
      <c r="F164" s="1">
        <f t="shared" si="2"/>
        <v>0</v>
      </c>
    </row>
    <row r="165" spans="1:16" x14ac:dyDescent="0.2">
      <c r="A165" s="1" t="s">
        <v>1111</v>
      </c>
      <c r="B165" s="1" t="s">
        <v>384</v>
      </c>
      <c r="C165" s="1" t="s">
        <v>1112</v>
      </c>
      <c r="D165" s="1" t="s">
        <v>1113</v>
      </c>
      <c r="E165" s="1" t="s">
        <v>436</v>
      </c>
      <c r="F165" s="1">
        <f t="shared" si="2"/>
        <v>1</v>
      </c>
      <c r="G165" s="1">
        <v>1</v>
      </c>
      <c r="H165" s="1">
        <v>0</v>
      </c>
      <c r="I165" s="1">
        <v>0</v>
      </c>
      <c r="K165" s="1" t="s">
        <v>1114</v>
      </c>
      <c r="M165" s="1" t="s">
        <v>1115</v>
      </c>
      <c r="P165" s="1" t="s">
        <v>1116</v>
      </c>
    </row>
    <row r="166" spans="1:16" x14ac:dyDescent="0.2">
      <c r="A166" s="1" t="s">
        <v>1117</v>
      </c>
      <c r="B166" s="1" t="s">
        <v>386</v>
      </c>
      <c r="C166" s="1" t="s">
        <v>1118</v>
      </c>
      <c r="D166" s="1" t="s">
        <v>1119</v>
      </c>
      <c r="E166" s="1" t="s">
        <v>442</v>
      </c>
      <c r="F166" s="1">
        <f t="shared" si="2"/>
        <v>165</v>
      </c>
      <c r="G166" s="1">
        <v>12</v>
      </c>
      <c r="H166" s="1">
        <v>153</v>
      </c>
      <c r="I166" s="1">
        <v>0</v>
      </c>
      <c r="K166" s="1" t="s">
        <v>1120</v>
      </c>
      <c r="M166" s="1" t="s">
        <v>1121</v>
      </c>
      <c r="P166" s="1" t="s">
        <v>1122</v>
      </c>
    </row>
    <row r="167" spans="1:16" x14ac:dyDescent="0.2">
      <c r="A167" s="1" t="str">
        <f>INDEX([1]Country_2_3_digits!$A$2:$D$250,MATCH(C167,[1]Country_2_3_digits!$D$2:$D$250,0),2)</f>
        <v>URY</v>
      </c>
      <c r="B167" s="1" t="s">
        <v>399</v>
      </c>
      <c r="C167" s="1" t="s">
        <v>1123</v>
      </c>
      <c r="D167" s="1" t="s">
        <v>1124</v>
      </c>
      <c r="E167" s="1" t="s">
        <v>430</v>
      </c>
      <c r="F167" s="1">
        <f t="shared" si="2"/>
        <v>0</v>
      </c>
    </row>
    <row r="168" spans="1:16" x14ac:dyDescent="0.2">
      <c r="A168" s="1" t="s">
        <v>396</v>
      </c>
      <c r="B168" s="1" t="s">
        <v>395</v>
      </c>
      <c r="C168" s="1" t="s">
        <v>1125</v>
      </c>
      <c r="D168" s="1" t="s">
        <v>1126</v>
      </c>
      <c r="E168" s="1" t="s">
        <v>442</v>
      </c>
      <c r="F168" s="1">
        <f t="shared" si="2"/>
        <v>173</v>
      </c>
      <c r="G168" s="1">
        <v>172</v>
      </c>
      <c r="H168" s="1">
        <v>1</v>
      </c>
      <c r="I168" s="1">
        <v>27</v>
      </c>
      <c r="J168" s="1" t="s">
        <v>1127</v>
      </c>
      <c r="K168" s="1" t="s">
        <v>1128</v>
      </c>
      <c r="M168" s="1" t="s">
        <v>1129</v>
      </c>
      <c r="P168" s="1" t="s">
        <v>1130</v>
      </c>
    </row>
    <row r="169" spans="1:16" x14ac:dyDescent="0.2">
      <c r="A169" s="1" t="s">
        <v>1131</v>
      </c>
      <c r="B169" s="1" t="s">
        <v>401</v>
      </c>
      <c r="C169" s="1" t="s">
        <v>1132</v>
      </c>
      <c r="D169" s="1" t="s">
        <v>1133</v>
      </c>
      <c r="E169" s="1" t="s">
        <v>436</v>
      </c>
      <c r="F169" s="1">
        <f t="shared" si="2"/>
        <v>0</v>
      </c>
      <c r="G169" s="1">
        <v>0</v>
      </c>
      <c r="H169" s="1">
        <v>0</v>
      </c>
      <c r="I169" s="1">
        <v>0</v>
      </c>
      <c r="K169" s="1" t="s">
        <v>1134</v>
      </c>
      <c r="M169" s="1" t="s">
        <v>1135</v>
      </c>
      <c r="P169" s="1" t="s">
        <v>1136</v>
      </c>
    </row>
    <row r="170" spans="1:16" x14ac:dyDescent="0.2">
      <c r="A170" s="1" t="str">
        <f>INDEX([1]Country_2_3_digits!$A$2:$D$250,MATCH(C170,[1]Country_2_3_digits!$D$2:$D$250,0),2)</f>
        <v>VCT</v>
      </c>
      <c r="B170" s="1" t="s">
        <v>323</v>
      </c>
      <c r="C170" s="1" t="s">
        <v>1137</v>
      </c>
      <c r="D170" s="1" t="s">
        <v>1138</v>
      </c>
      <c r="E170" s="1" t="s">
        <v>430</v>
      </c>
      <c r="F170" s="1">
        <f t="shared" si="2"/>
        <v>0</v>
      </c>
    </row>
    <row r="171" spans="1:16" x14ac:dyDescent="0.2">
      <c r="A171" s="1" t="s">
        <v>1139</v>
      </c>
      <c r="B171" s="1" t="s">
        <v>1140</v>
      </c>
      <c r="C171" s="1" t="s">
        <v>1141</v>
      </c>
      <c r="D171" s="1" t="s">
        <v>1142</v>
      </c>
      <c r="E171" s="1" t="s">
        <v>436</v>
      </c>
      <c r="F171" s="1">
        <f t="shared" si="2"/>
        <v>3</v>
      </c>
      <c r="G171" s="1">
        <v>3</v>
      </c>
      <c r="H171" s="1">
        <v>0</v>
      </c>
      <c r="I171" s="1">
        <v>0</v>
      </c>
      <c r="K171" s="1" t="s">
        <v>1143</v>
      </c>
      <c r="M171" s="1" t="s">
        <v>1144</v>
      </c>
      <c r="P171" s="1" t="s">
        <v>1145</v>
      </c>
    </row>
    <row r="172" spans="1:16" x14ac:dyDescent="0.2">
      <c r="A172" s="1" t="str">
        <f>INDEX([1]Country_2_3_digits!$A$2:$D$250,MATCH(C172,[1]Country_2_3_digits!$D$2:$D$250,0),2)</f>
        <v>YEM</v>
      </c>
      <c r="B172" s="1" t="s">
        <v>408</v>
      </c>
      <c r="C172" s="1" t="s">
        <v>1146</v>
      </c>
      <c r="D172" s="1" t="s">
        <v>1147</v>
      </c>
      <c r="E172" s="1" t="s">
        <v>430</v>
      </c>
      <c r="F172" s="1">
        <f t="shared" si="2"/>
        <v>0</v>
      </c>
    </row>
    <row r="173" spans="1:16" x14ac:dyDescent="0.2">
      <c r="A173" s="1" t="s">
        <v>1148</v>
      </c>
      <c r="B173" s="1" t="s">
        <v>348</v>
      </c>
      <c r="C173" s="1" t="s">
        <v>1149</v>
      </c>
      <c r="D173" s="1" t="s">
        <v>1150</v>
      </c>
      <c r="E173" s="1" t="s">
        <v>442</v>
      </c>
      <c r="F173" s="1">
        <f t="shared" si="2"/>
        <v>136</v>
      </c>
      <c r="G173" s="1">
        <v>75</v>
      </c>
      <c r="H173" s="1">
        <v>61</v>
      </c>
      <c r="I173" s="1">
        <v>1</v>
      </c>
      <c r="J173" s="1" t="s">
        <v>1151</v>
      </c>
      <c r="K173" s="1" t="s">
        <v>1152</v>
      </c>
      <c r="M173" s="1" t="s">
        <v>1153</v>
      </c>
      <c r="P173" s="1" t="s">
        <v>1154</v>
      </c>
    </row>
    <row r="174" spans="1:16" x14ac:dyDescent="0.2">
      <c r="A174" s="1" t="str">
        <f>INDEX([1]Country_2_3_digits!$A$2:$D$250,MATCH(C174,[1]Country_2_3_digits!$D$2:$D$250,0),2)</f>
        <v>ZMB</v>
      </c>
      <c r="B174" s="1" t="s">
        <v>409</v>
      </c>
      <c r="C174" s="1" t="s">
        <v>1155</v>
      </c>
      <c r="D174" s="1" t="s">
        <v>1156</v>
      </c>
      <c r="E174" s="1" t="s">
        <v>430</v>
      </c>
      <c r="F174" s="1">
        <f t="shared" si="2"/>
        <v>0</v>
      </c>
    </row>
    <row r="175" spans="1:16" x14ac:dyDescent="0.2">
      <c r="A175" s="1" t="str">
        <f>INDEX([1]Country_2_3_digits!$A$2:$D$250,MATCH(C175,[1]Country_2_3_digits!$D$2:$D$250,0),2)</f>
        <v>ZWE</v>
      </c>
      <c r="B175" s="1" t="s">
        <v>411</v>
      </c>
      <c r="C175" s="1" t="s">
        <v>1157</v>
      </c>
      <c r="D175" s="1" t="s">
        <v>1158</v>
      </c>
      <c r="E175" s="1" t="s">
        <v>430</v>
      </c>
      <c r="F175" s="1">
        <f t="shared" si="2"/>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77416-257A-4E4D-AA70-40DBD8B06206}">
  <dimension ref="A1:AF187"/>
  <sheetViews>
    <sheetView zoomScale="110" workbookViewId="0">
      <pane ySplit="1" topLeftCell="A2" activePane="bottomLeft" state="frozen"/>
      <selection pane="bottomLeft" activeCell="C26" sqref="C26"/>
    </sheetView>
  </sheetViews>
  <sheetFormatPr baseColWidth="10" defaultColWidth="8.83203125" defaultRowHeight="15" x14ac:dyDescent="0.2"/>
  <cols>
    <col min="1" max="1" width="31.5" style="56" bestFit="1" customWidth="1"/>
    <col min="2" max="2" width="22.6640625" style="56" bestFit="1" customWidth="1"/>
    <col min="3" max="4" width="22.6640625" style="56" customWidth="1"/>
    <col min="5" max="5" width="12.33203125" style="56" bestFit="1" customWidth="1"/>
    <col min="6" max="6" width="8.6640625" style="56" bestFit="1" customWidth="1"/>
    <col min="7" max="7" width="21.1640625" style="56" bestFit="1" customWidth="1"/>
    <col min="8" max="8" width="9.6640625" style="56" bestFit="1" customWidth="1"/>
    <col min="9" max="9" width="8.83203125" style="56"/>
    <col min="10" max="10" width="8.5" style="56" bestFit="1" customWidth="1"/>
    <col min="11" max="14" width="8.83203125" style="56"/>
    <col min="15" max="15" width="9.5" style="56" bestFit="1" customWidth="1"/>
    <col min="16" max="16" width="8.83203125" style="56"/>
    <col min="17" max="17" width="8.5" style="56" bestFit="1" customWidth="1"/>
    <col min="18" max="18" width="8.83203125" style="56"/>
    <col min="19" max="19" width="12" style="56" bestFit="1" customWidth="1"/>
    <col min="20" max="20" width="10.83203125" style="56" bestFit="1" customWidth="1"/>
    <col min="21" max="21" width="9" style="56" bestFit="1" customWidth="1"/>
    <col min="22" max="22" width="9.83203125" style="56" bestFit="1" customWidth="1"/>
    <col min="23" max="23" width="10.5" style="56" bestFit="1" customWidth="1"/>
    <col min="24" max="24" width="9.1640625" style="56" bestFit="1" customWidth="1"/>
    <col min="25" max="25" width="10.1640625" style="56" bestFit="1" customWidth="1"/>
    <col min="26" max="26" width="11.33203125" style="56" bestFit="1" customWidth="1"/>
    <col min="27" max="27" width="9.83203125" style="56" bestFit="1" customWidth="1"/>
    <col min="28" max="28" width="38.5" style="56" bestFit="1" customWidth="1"/>
    <col min="29" max="29" width="18.5" style="56" bestFit="1" customWidth="1"/>
    <col min="30" max="30" width="22.6640625" style="56" bestFit="1" customWidth="1"/>
    <col min="31" max="31" width="14.83203125" style="56" bestFit="1" customWidth="1"/>
    <col min="32" max="16384" width="8.83203125" style="56"/>
  </cols>
  <sheetData>
    <row r="1" spans="1:32" s="54" customFormat="1" x14ac:dyDescent="0.2">
      <c r="A1" s="52" t="s">
        <v>1159</v>
      </c>
      <c r="B1" s="52" t="s">
        <v>1160</v>
      </c>
      <c r="C1" s="52" t="s">
        <v>1161</v>
      </c>
      <c r="D1" s="52" t="s">
        <v>1162</v>
      </c>
      <c r="E1" s="52" t="s">
        <v>1163</v>
      </c>
      <c r="F1" s="52" t="s">
        <v>1164</v>
      </c>
      <c r="G1" s="52" t="s">
        <v>1165</v>
      </c>
      <c r="H1" s="52" t="s">
        <v>1166</v>
      </c>
      <c r="I1" s="52" t="s">
        <v>1167</v>
      </c>
      <c r="J1" s="52" t="s">
        <v>1168</v>
      </c>
      <c r="K1" s="52" t="s">
        <v>1169</v>
      </c>
      <c r="L1" s="52" t="s">
        <v>1170</v>
      </c>
      <c r="M1" s="52" t="s">
        <v>1171</v>
      </c>
      <c r="N1" s="52" t="s">
        <v>1172</v>
      </c>
      <c r="O1" s="52" t="s">
        <v>1173</v>
      </c>
      <c r="P1" s="52" t="s">
        <v>1174</v>
      </c>
      <c r="Q1" s="52" t="s">
        <v>1175</v>
      </c>
      <c r="R1" s="52" t="s">
        <v>1176</v>
      </c>
      <c r="S1" s="52" t="s">
        <v>1177</v>
      </c>
      <c r="T1" s="52" t="s">
        <v>1178</v>
      </c>
      <c r="U1" s="52" t="s">
        <v>1179</v>
      </c>
      <c r="V1" s="52" t="s">
        <v>1180</v>
      </c>
      <c r="W1" s="52" t="s">
        <v>1181</v>
      </c>
      <c r="X1" s="52" t="s">
        <v>1182</v>
      </c>
      <c r="Y1" s="52" t="s">
        <v>1183</v>
      </c>
      <c r="Z1" s="52" t="s">
        <v>1184</v>
      </c>
      <c r="AA1" s="52" t="s">
        <v>1185</v>
      </c>
      <c r="AB1" s="52" t="s">
        <v>1186</v>
      </c>
      <c r="AC1" s="52" t="s">
        <v>1187</v>
      </c>
      <c r="AD1" s="52" t="s">
        <v>1188</v>
      </c>
      <c r="AE1" s="52" t="s">
        <v>3</v>
      </c>
      <c r="AF1" s="53"/>
    </row>
    <row r="2" spans="1:32" x14ac:dyDescent="0.2">
      <c r="A2" s="55" t="s">
        <v>18</v>
      </c>
      <c r="B2" s="56" t="s">
        <v>1189</v>
      </c>
      <c r="C2" s="56" t="str">
        <f>IF(ISERROR(INDEX('[2]Count AB'!$A$4:$B$138,MATCH(B2,'[2]Count AB'!$A$4:$A$138,0),2)),"",INDEX('[2]Count AB'!$A$4:$B$138,MATCH(B2,'[2]Count AB'!$A$4:$A$138,0),2))</f>
        <v/>
      </c>
      <c r="D2" s="56" t="str">
        <f>IF(ISERROR(INDEX('[3]CB Count by Country'!$A$1:$B$93,MATCH(B2,'[3]CB Count by Country'!$D$4:$D$400,0),2)),"",INDEX('[3]CB Count by Country'!$D$4:$E$400,MATCH(B2,'[3]CB Count by Country'!$D$4:$D$400,0),2))</f>
        <v/>
      </c>
      <c r="E2" s="56">
        <v>1</v>
      </c>
      <c r="AE2" s="57"/>
    </row>
    <row r="3" spans="1:32" x14ac:dyDescent="0.2">
      <c r="A3" s="55" t="s">
        <v>27</v>
      </c>
      <c r="B3" s="56" t="s">
        <v>1190</v>
      </c>
      <c r="C3" s="56">
        <f>IF(ISERROR(INDEX('[2]Count AB'!$A$4:$B$138,MATCH(B3,'[2]Count AB'!$A$4:$A$138,0),2)),"",INDEX('[2]Count AB'!$A$4:$B$138,MATCH(B3,'[2]Count AB'!$A$4:$A$138,0),2))</f>
        <v>0</v>
      </c>
      <c r="D3" s="56" t="str">
        <f>IF(ISERROR(INDEX('[3]CB Count by Country'!$A$1:$B$93,MATCH(B3,'[3]CB Count by Country'!$D$4:$D$400,0),2)),"",INDEX('[3]CB Count by Country'!$D$4:$E$400,MATCH(B3,'[3]CB Count by Country'!$D$4:$D$400,0),2))</f>
        <v/>
      </c>
      <c r="E3" s="56">
        <v>1</v>
      </c>
      <c r="AE3" s="57"/>
    </row>
    <row r="4" spans="1:32" x14ac:dyDescent="0.2">
      <c r="A4" s="55" t="s">
        <v>21</v>
      </c>
      <c r="B4" s="56" t="s">
        <v>433</v>
      </c>
      <c r="C4" s="56">
        <f>IF(ISERROR(INDEX('[2]Count AB'!$A$4:$B$138,MATCH(B4,'[2]Count AB'!$A$4:$A$138,0),2)),"",INDEX('[2]Count AB'!$A$4:$B$138,MATCH(B4,'[2]Count AB'!$A$4:$A$138,0),2))</f>
        <v>0</v>
      </c>
      <c r="D4" s="56" t="str">
        <f>IF(ISERROR(INDEX('[3]CB Count by Country'!$A$1:$B$93,MATCH(B4,'[3]CB Count by Country'!$D$4:$D$400,0),2)),"",INDEX('[3]CB Count by Country'!$D$4:$E$400,MATCH(B4,'[3]CB Count by Country'!$D$4:$D$400,0),2))</f>
        <v/>
      </c>
      <c r="E4" s="56">
        <v>1</v>
      </c>
      <c r="F4" s="56" t="s">
        <v>1191</v>
      </c>
      <c r="G4" s="56" t="s">
        <v>1192</v>
      </c>
      <c r="H4" s="56" t="s">
        <v>1193</v>
      </c>
      <c r="V4" s="56">
        <v>10</v>
      </c>
      <c r="AB4" s="56">
        <v>10</v>
      </c>
      <c r="AC4" s="56">
        <v>7</v>
      </c>
      <c r="AD4" s="56">
        <v>5</v>
      </c>
      <c r="AE4" s="57"/>
    </row>
    <row r="5" spans="1:32" x14ac:dyDescent="0.2">
      <c r="A5" s="55" t="s">
        <v>26</v>
      </c>
      <c r="B5" s="56" t="s">
        <v>1194</v>
      </c>
      <c r="C5" s="56" t="str">
        <f>IF(ISERROR(INDEX('[2]Count AB'!$A$4:$B$138,MATCH(B5,'[2]Count AB'!$A$4:$A$138,0),2)),"",INDEX('[2]Count AB'!$A$4:$B$138,MATCH(B5,'[2]Count AB'!$A$4:$A$138,0),2))</f>
        <v/>
      </c>
      <c r="D5" s="56" t="str">
        <f>IF(ISERROR(INDEX('[3]CB Count by Country'!$A$1:$B$93,MATCH(B5,'[3]CB Count by Country'!$D$4:$D$400,0),2)),"",INDEX('[3]CB Count by Country'!$D$4:$E$400,MATCH(B5,'[3]CB Count by Country'!$D$4:$D$400,0),2))</f>
        <v/>
      </c>
      <c r="E5" s="56">
        <v>1</v>
      </c>
      <c r="AE5" s="57"/>
    </row>
    <row r="6" spans="1:32" x14ac:dyDescent="0.2">
      <c r="A6" s="55" t="s">
        <v>388</v>
      </c>
      <c r="B6" s="56" t="s">
        <v>389</v>
      </c>
      <c r="C6" s="56">
        <f>IF(ISERROR(INDEX('[2]Count AB'!$A$4:$B$138,MATCH(B6,'[2]Count AB'!$A$4:$A$138,0),2)),"",INDEX('[2]Count AB'!$A$4:$B$138,MATCH(B6,'[2]Count AB'!$A$4:$A$138,0),2))</f>
        <v>74</v>
      </c>
      <c r="D6" s="56">
        <f>IF(ISERROR(INDEX('[3]CB Count by Country'!$A$1:$B$93,MATCH(B6,'[3]CB Count by Country'!$D$4:$D$400,0),2)),"",INDEX('[3]CB Count by Country'!$D$4:$E$400,MATCH(B6,'[3]CB Count by Country'!$D$4:$D$400,0),2))</f>
        <v>7</v>
      </c>
      <c r="E6" s="56">
        <v>1</v>
      </c>
      <c r="F6" s="56" t="s">
        <v>1195</v>
      </c>
      <c r="G6" s="56" t="s">
        <v>1196</v>
      </c>
      <c r="H6" s="56" t="s">
        <v>1197</v>
      </c>
      <c r="T6" s="56">
        <v>7</v>
      </c>
      <c r="Y6" s="56">
        <v>4</v>
      </c>
      <c r="AB6" s="56">
        <v>11</v>
      </c>
      <c r="AC6" s="56">
        <v>12</v>
      </c>
      <c r="AD6" s="56">
        <v>17</v>
      </c>
      <c r="AE6" s="57" t="s">
        <v>389</v>
      </c>
    </row>
    <row r="7" spans="1:32" x14ac:dyDescent="0.2">
      <c r="A7" s="55" t="s">
        <v>32</v>
      </c>
      <c r="B7" s="56" t="s">
        <v>447</v>
      </c>
      <c r="C7" s="56">
        <f>IF(ISERROR(INDEX('[2]Count AB'!$A$4:$B$138,MATCH(B7,'[2]Count AB'!$A$4:$A$138,0),2)),"",INDEX('[2]Count AB'!$A$4:$B$138,MATCH(B7,'[2]Count AB'!$A$4:$A$138,0),2))</f>
        <v>23</v>
      </c>
      <c r="D7" s="56">
        <f>IF(ISERROR(INDEX('[3]CB Count by Country'!$A$1:$B$93,MATCH(B7,'[3]CB Count by Country'!$D$4:$D$400,0),2)),"",INDEX('[3]CB Count by Country'!$D$4:$E$400,MATCH(B7,'[3]CB Count by Country'!$D$4:$D$400,0),2))</f>
        <v>1</v>
      </c>
      <c r="E7" s="56">
        <v>1</v>
      </c>
      <c r="F7" s="56" t="s">
        <v>1195</v>
      </c>
      <c r="G7" s="56" t="s">
        <v>1196</v>
      </c>
      <c r="H7" s="56" t="s">
        <v>1198</v>
      </c>
      <c r="I7" s="56" t="s">
        <v>1199</v>
      </c>
      <c r="L7" s="56" t="s">
        <v>1200</v>
      </c>
      <c r="P7" s="56" t="s">
        <v>1199</v>
      </c>
      <c r="S7" s="56">
        <v>14</v>
      </c>
      <c r="T7" s="56">
        <v>88</v>
      </c>
      <c r="U7" s="56">
        <v>14</v>
      </c>
      <c r="V7" s="56">
        <v>73</v>
      </c>
      <c r="W7" s="56">
        <v>4</v>
      </c>
      <c r="X7" s="56">
        <v>17</v>
      </c>
      <c r="Y7" s="56">
        <v>9</v>
      </c>
      <c r="Z7" s="56">
        <v>49</v>
      </c>
      <c r="AA7" s="56">
        <v>48</v>
      </c>
      <c r="AB7" s="56">
        <v>316</v>
      </c>
      <c r="AC7" s="56">
        <v>128</v>
      </c>
      <c r="AD7" s="56">
        <v>62</v>
      </c>
      <c r="AE7" s="57" t="s">
        <v>447</v>
      </c>
    </row>
    <row r="8" spans="1:32" x14ac:dyDescent="0.2">
      <c r="A8" s="55" t="s">
        <v>34</v>
      </c>
      <c r="B8" s="56" t="s">
        <v>1201</v>
      </c>
      <c r="C8" s="56">
        <f>IF(ISERROR(INDEX('[2]Count AB'!$A$4:$B$138,MATCH(B8,'[2]Count AB'!$A$4:$A$138,0),2)),"",INDEX('[2]Count AB'!$A$4:$B$138,MATCH(B8,'[2]Count AB'!$A$4:$A$138,0),2))</f>
        <v>4</v>
      </c>
      <c r="D8" s="56" t="str">
        <f>IF(ISERROR(INDEX('[3]CB Count by Country'!$A$1:$B$93,MATCH(B8,'[3]CB Count by Country'!$D$4:$D$400,0),2)),"",INDEX('[3]CB Count by Country'!$D$4:$E$400,MATCH(B8,'[3]CB Count by Country'!$D$4:$D$400,0),2))</f>
        <v/>
      </c>
      <c r="E8" s="56">
        <v>1</v>
      </c>
      <c r="H8" s="1" t="s">
        <v>1205</v>
      </c>
      <c r="AE8" s="57"/>
    </row>
    <row r="9" spans="1:32" x14ac:dyDescent="0.2">
      <c r="A9" s="55" t="s">
        <v>29</v>
      </c>
      <c r="B9" s="56" t="s">
        <v>1202</v>
      </c>
      <c r="C9" s="56" t="str">
        <f>IF(ISERROR(INDEX('[2]Count AB'!$A$4:$B$138,MATCH(B9,'[2]Count AB'!$A$4:$A$138,0),2)),"",INDEX('[2]Count AB'!$A$4:$B$138,MATCH(B9,'[2]Count AB'!$A$4:$A$138,0),2))</f>
        <v/>
      </c>
      <c r="D9" s="56" t="str">
        <f>IF(ISERROR(INDEX('[3]CB Count by Country'!$A$1:$B$93,MATCH(B9,'[3]CB Count by Country'!$D$4:$D$400,0),2)),"",INDEX('[3]CB Count by Country'!$D$4:$E$400,MATCH(B9,'[3]CB Count by Country'!$D$4:$D$400,0),2))</f>
        <v/>
      </c>
      <c r="E9" s="56">
        <v>1</v>
      </c>
      <c r="F9" s="56" t="s">
        <v>1191</v>
      </c>
      <c r="G9" s="56" t="s">
        <v>1192</v>
      </c>
      <c r="AE9" s="57"/>
    </row>
    <row r="10" spans="1:32" x14ac:dyDescent="0.2">
      <c r="A10" s="55" t="s">
        <v>36</v>
      </c>
      <c r="B10" s="56" t="s">
        <v>457</v>
      </c>
      <c r="C10" s="56">
        <f>IF(ISERROR(INDEX('[2]Count AB'!$A$4:$B$138,MATCH(B10,'[2]Count AB'!$A$4:$A$138,0),2)),"",INDEX('[2]Count AB'!$A$4:$B$138,MATCH(B10,'[2]Count AB'!$A$4:$A$138,0),2))</f>
        <v>301</v>
      </c>
      <c r="D10" s="56">
        <f>IF(ISERROR(INDEX('[3]CB Count by Country'!$A$1:$B$93,MATCH(B10,'[3]CB Count by Country'!$D$4:$D$400,0),2)),"",INDEX('[3]CB Count by Country'!$D$4:$E$400,MATCH(B10,'[3]CB Count by Country'!$D$4:$D$400,0),2))</f>
        <v>1</v>
      </c>
      <c r="E10" s="56">
        <v>3</v>
      </c>
      <c r="F10" s="56" t="s">
        <v>1195</v>
      </c>
      <c r="G10" s="56" t="s">
        <v>1196</v>
      </c>
      <c r="H10" s="56" t="s">
        <v>1203</v>
      </c>
      <c r="I10" s="56" t="s">
        <v>1200</v>
      </c>
      <c r="K10" s="56" t="s">
        <v>1200</v>
      </c>
      <c r="L10" s="56" t="s">
        <v>1200</v>
      </c>
      <c r="M10" s="56" t="s">
        <v>1199</v>
      </c>
      <c r="N10" s="56" t="s">
        <v>1200</v>
      </c>
      <c r="O10" s="56" t="s">
        <v>1200</v>
      </c>
      <c r="P10" s="56" t="s">
        <v>1200</v>
      </c>
      <c r="Q10" s="56" t="s">
        <v>1200</v>
      </c>
      <c r="R10" s="56" t="s">
        <v>1200</v>
      </c>
      <c r="S10" s="56">
        <v>23</v>
      </c>
      <c r="T10" s="56">
        <v>80</v>
      </c>
      <c r="U10" s="56">
        <v>27</v>
      </c>
      <c r="V10" s="56">
        <v>18</v>
      </c>
      <c r="W10" s="56">
        <v>12</v>
      </c>
      <c r="X10" s="56">
        <v>27</v>
      </c>
      <c r="Y10" s="56">
        <v>21</v>
      </c>
      <c r="Z10" s="56">
        <v>105</v>
      </c>
      <c r="AA10" s="56">
        <v>41</v>
      </c>
      <c r="AB10" s="56">
        <v>354</v>
      </c>
      <c r="AC10" s="56">
        <v>288</v>
      </c>
      <c r="AD10" s="56">
        <v>58</v>
      </c>
      <c r="AE10" s="57" t="s">
        <v>457</v>
      </c>
    </row>
    <row r="11" spans="1:32" x14ac:dyDescent="0.2">
      <c r="A11" s="55" t="s">
        <v>38</v>
      </c>
      <c r="B11" s="56" t="s">
        <v>464</v>
      </c>
      <c r="C11" s="56">
        <f>IF(ISERROR(INDEX('[2]Count AB'!$A$4:$B$138,MATCH(B11,'[2]Count AB'!$A$4:$A$138,0),2)),"",INDEX('[2]Count AB'!$A$4:$B$138,MATCH(B11,'[2]Count AB'!$A$4:$A$138,0),2))</f>
        <v>35</v>
      </c>
      <c r="D11" s="56" t="str">
        <f>IF(ISERROR(INDEX('[3]CB Count by Country'!$A$1:$B$93,MATCH(B11,'[3]CB Count by Country'!$D$4:$D$400,0),2)),"",INDEX('[3]CB Count by Country'!$D$4:$E$400,MATCH(B11,'[3]CB Count by Country'!$D$4:$D$400,0),2))</f>
        <v/>
      </c>
      <c r="E11" s="56">
        <v>1</v>
      </c>
      <c r="F11" s="56" t="s">
        <v>1195</v>
      </c>
      <c r="G11" s="56" t="s">
        <v>1196</v>
      </c>
      <c r="H11" s="56" t="s">
        <v>1193</v>
      </c>
      <c r="M11" s="56" t="s">
        <v>1200</v>
      </c>
      <c r="N11" s="56" t="s">
        <v>1200</v>
      </c>
      <c r="O11" s="56" t="s">
        <v>1199</v>
      </c>
      <c r="P11" s="56" t="s">
        <v>1200</v>
      </c>
      <c r="R11" s="56" t="s">
        <v>1200</v>
      </c>
      <c r="S11" s="56">
        <v>25</v>
      </c>
      <c r="T11" s="56">
        <v>46</v>
      </c>
      <c r="U11" s="56">
        <v>27</v>
      </c>
      <c r="V11" s="56">
        <v>52</v>
      </c>
      <c r="W11" s="56">
        <v>4</v>
      </c>
      <c r="X11" s="56">
        <v>23</v>
      </c>
      <c r="Y11" s="56">
        <v>15</v>
      </c>
      <c r="Z11" s="56">
        <v>9</v>
      </c>
      <c r="AA11" s="56">
        <v>152</v>
      </c>
      <c r="AB11" s="56">
        <v>353</v>
      </c>
      <c r="AC11" s="56">
        <v>138</v>
      </c>
      <c r="AD11" s="56">
        <v>51</v>
      </c>
      <c r="AE11" s="57" t="s">
        <v>464</v>
      </c>
    </row>
    <row r="12" spans="1:32" x14ac:dyDescent="0.2">
      <c r="A12" s="55" t="s">
        <v>40</v>
      </c>
      <c r="B12" s="56" t="s">
        <v>1204</v>
      </c>
      <c r="C12" s="56">
        <f>IF(ISERROR(INDEX('[2]Count AB'!$A$4:$B$138,MATCH(B12,'[2]Count AB'!$A$4:$A$138,0),2)),"",INDEX('[2]Count AB'!$A$4:$B$138,MATCH(B12,'[2]Count AB'!$A$4:$A$138,0),2))</f>
        <v>37</v>
      </c>
      <c r="D12" s="56">
        <f>IF(ISERROR(INDEX('[3]CB Count by Country'!$A$1:$B$93,MATCH(B12,'[3]CB Count by Country'!$D$4:$D$400,0),2)),"",INDEX('[3]CB Count by Country'!$D$4:$E$400,MATCH(B12,'[3]CB Count by Country'!$D$4:$D$400,0),2))</f>
        <v>3</v>
      </c>
      <c r="E12" s="56">
        <v>1</v>
      </c>
      <c r="F12" s="56" t="s">
        <v>1191</v>
      </c>
      <c r="G12" s="56" t="s">
        <v>1192</v>
      </c>
      <c r="H12" s="56" t="s">
        <v>1205</v>
      </c>
      <c r="V12" s="56">
        <v>8</v>
      </c>
      <c r="X12" s="56">
        <v>24</v>
      </c>
      <c r="AB12" s="56">
        <v>32</v>
      </c>
      <c r="AC12" s="56">
        <v>1</v>
      </c>
      <c r="AD12" s="56">
        <v>8</v>
      </c>
      <c r="AE12" s="57"/>
    </row>
    <row r="13" spans="1:32" x14ac:dyDescent="0.2">
      <c r="A13" s="55" t="s">
        <v>78</v>
      </c>
      <c r="B13" s="56" t="s">
        <v>1206</v>
      </c>
      <c r="C13" s="56" t="str">
        <f>IF(ISERROR(INDEX('[2]Count AB'!$A$4:$B$138,MATCH(B13,'[2]Count AB'!$A$4:$A$138,0),2)),"",INDEX('[2]Count AB'!$A$4:$B$138,MATCH(B13,'[2]Count AB'!$A$4:$A$138,0),2))</f>
        <v/>
      </c>
      <c r="D13" s="56" t="str">
        <f>IF(ISERROR(INDEX('[3]CB Count by Country'!$A$1:$B$93,MATCH(B13,'[3]CB Count by Country'!$D$4:$D$400,0),2)),"",INDEX('[3]CB Count by Country'!$D$4:$E$400,MATCH(B13,'[3]CB Count by Country'!$D$4:$D$400,0),2))</f>
        <v/>
      </c>
      <c r="E13" s="56">
        <v>1</v>
      </c>
      <c r="AE13" s="57"/>
    </row>
    <row r="14" spans="1:32" x14ac:dyDescent="0.2">
      <c r="A14" s="55" t="s">
        <v>54</v>
      </c>
      <c r="B14" s="56" t="s">
        <v>475</v>
      </c>
      <c r="C14" s="56">
        <f>IF(ISERROR(INDEX('[2]Count AB'!$A$4:$B$138,MATCH(B14,'[2]Count AB'!$A$4:$A$138,0),2)),"",INDEX('[2]Count AB'!$A$4:$B$138,MATCH(B14,'[2]Count AB'!$A$4:$A$138,0),2))</f>
        <v>42</v>
      </c>
      <c r="D14" s="56" t="str">
        <f>IF(ISERROR(INDEX('[3]CB Count by Country'!$A$1:$B$93,MATCH(B14,'[3]CB Count by Country'!$D$4:$D$400,0),2)),"",INDEX('[3]CB Count by Country'!$D$4:$E$400,MATCH(B14,'[3]CB Count by Country'!$D$4:$D$400,0),2))</f>
        <v/>
      </c>
      <c r="E14" s="56">
        <v>1</v>
      </c>
      <c r="F14" s="56" t="s">
        <v>1195</v>
      </c>
      <c r="G14" s="56" t="s">
        <v>1196</v>
      </c>
      <c r="H14" s="56" t="s">
        <v>1193</v>
      </c>
      <c r="R14" s="56" t="s">
        <v>1200</v>
      </c>
      <c r="T14" s="56">
        <v>13</v>
      </c>
      <c r="U14" s="56">
        <v>16</v>
      </c>
      <c r="V14" s="56">
        <v>10</v>
      </c>
      <c r="X14" s="56">
        <v>20</v>
      </c>
      <c r="Y14" s="56">
        <v>4</v>
      </c>
      <c r="AA14" s="56">
        <v>2</v>
      </c>
      <c r="AB14" s="56">
        <v>65</v>
      </c>
      <c r="AC14" s="56">
        <v>51</v>
      </c>
      <c r="AD14" s="56">
        <v>21</v>
      </c>
      <c r="AE14" s="57" t="s">
        <v>475</v>
      </c>
    </row>
    <row r="15" spans="1:32" x14ac:dyDescent="0.2">
      <c r="A15" s="55" t="s">
        <v>58</v>
      </c>
      <c r="B15" s="56" t="s">
        <v>1207</v>
      </c>
      <c r="C15" s="56">
        <f>IF(ISERROR(INDEX('[2]Count AB'!$A$4:$B$138,MATCH(B15,'[2]Count AB'!$A$4:$A$138,0),2)),"",INDEX('[2]Count AB'!$A$4:$B$138,MATCH(B15,'[2]Count AB'!$A$4:$A$138,0),2))</f>
        <v>2</v>
      </c>
      <c r="D15" s="56">
        <f>IF(ISERROR(INDEX('[3]CB Count by Country'!$A$1:$B$93,MATCH(B15,'[3]CB Count by Country'!$D$4:$D$400,0),2)),"",INDEX('[3]CB Count by Country'!$D$4:$E$400,MATCH(B15,'[3]CB Count by Country'!$D$4:$D$400,0),2))</f>
        <v>1</v>
      </c>
      <c r="E15" s="56">
        <v>1</v>
      </c>
      <c r="AE15" s="57"/>
    </row>
    <row r="16" spans="1:32" x14ac:dyDescent="0.2">
      <c r="A16" s="55" t="s">
        <v>76</v>
      </c>
      <c r="B16" s="56" t="s">
        <v>1208</v>
      </c>
      <c r="C16" s="56">
        <f>IF(ISERROR(INDEX('[2]Count AB'!$A$4:$B$138,MATCH(B16,'[2]Count AB'!$A$4:$A$138,0),2)),"",INDEX('[2]Count AB'!$A$4:$B$138,MATCH(B16,'[2]Count AB'!$A$4:$A$138,0),2))</f>
        <v>1</v>
      </c>
      <c r="D16" s="56" t="str">
        <f>IF(ISERROR(INDEX('[3]CB Count by Country'!$A$1:$B$93,MATCH(B16,'[3]CB Count by Country'!$D$4:$D$400,0),2)),"",INDEX('[3]CB Count by Country'!$D$4:$E$400,MATCH(B16,'[3]CB Count by Country'!$D$4:$D$400,0),2))</f>
        <v/>
      </c>
      <c r="E16" s="56">
        <v>1</v>
      </c>
      <c r="AE16" s="57"/>
    </row>
    <row r="17" spans="1:31" x14ac:dyDescent="0.2">
      <c r="A17" s="55" t="s">
        <v>48</v>
      </c>
      <c r="B17" s="56" t="s">
        <v>486</v>
      </c>
      <c r="C17" s="56">
        <f>IF(ISERROR(INDEX('[2]Count AB'!$A$4:$B$138,MATCH(B17,'[2]Count AB'!$A$4:$A$138,0),2)),"",INDEX('[2]Count AB'!$A$4:$B$138,MATCH(B17,'[2]Count AB'!$A$4:$A$138,0),2))</f>
        <v>18</v>
      </c>
      <c r="D17" s="56">
        <f>IF(ISERROR(INDEX('[3]CB Count by Country'!$A$1:$B$93,MATCH(B17,'[3]CB Count by Country'!$D$4:$D$400,0),2)),"",INDEX('[3]CB Count by Country'!$D$4:$E$400,MATCH(B17,'[3]CB Count by Country'!$D$4:$D$400,0),2))</f>
        <v>2</v>
      </c>
      <c r="E17" s="56">
        <v>1</v>
      </c>
      <c r="F17" s="56" t="s">
        <v>1191</v>
      </c>
      <c r="G17" s="56" t="s">
        <v>1192</v>
      </c>
      <c r="H17" s="56" t="s">
        <v>1203</v>
      </c>
      <c r="AC17" s="56">
        <v>3</v>
      </c>
      <c r="AD17" s="56">
        <v>3</v>
      </c>
      <c r="AE17" s="57"/>
    </row>
    <row r="18" spans="1:31" x14ac:dyDescent="0.2">
      <c r="A18" s="55" t="s">
        <v>74</v>
      </c>
      <c r="B18" s="56" t="s">
        <v>492</v>
      </c>
      <c r="C18" s="56">
        <f>IF(ISERROR(INDEX('[2]Count AB'!$A$4:$B$138,MATCH(B18,'[2]Count AB'!$A$4:$A$138,0),2)),"",INDEX('[2]Count AB'!$A$4:$B$138,MATCH(B18,'[2]Count AB'!$A$4:$A$138,0),2))</f>
        <v>32</v>
      </c>
      <c r="D18" s="56" t="str">
        <f>IF(ISERROR(INDEX('[3]CB Count by Country'!$A$1:$B$93,MATCH(B18,'[3]CB Count by Country'!$D$4:$D$400,0),2)),"",INDEX('[3]CB Count by Country'!$D$4:$E$400,MATCH(B18,'[3]CB Count by Country'!$D$4:$D$400,0),2))</f>
        <v/>
      </c>
      <c r="E18" s="56">
        <v>1</v>
      </c>
      <c r="F18" s="56" t="s">
        <v>1195</v>
      </c>
      <c r="G18" s="56" t="s">
        <v>1196</v>
      </c>
      <c r="H18" s="56" t="s">
        <v>1193</v>
      </c>
      <c r="I18" s="56" t="s">
        <v>1199</v>
      </c>
      <c r="O18" s="56" t="s">
        <v>1199</v>
      </c>
      <c r="S18" s="56">
        <v>24</v>
      </c>
      <c r="T18" s="56">
        <v>60</v>
      </c>
      <c r="U18" s="56">
        <v>18</v>
      </c>
      <c r="V18" s="56">
        <v>26</v>
      </c>
      <c r="W18" s="56">
        <v>7</v>
      </c>
      <c r="X18" s="56">
        <v>44</v>
      </c>
      <c r="Y18" s="56">
        <v>16</v>
      </c>
      <c r="Z18" s="56">
        <v>11</v>
      </c>
      <c r="AA18" s="56">
        <v>26</v>
      </c>
      <c r="AB18" s="56">
        <v>232</v>
      </c>
      <c r="AC18" s="56">
        <v>57</v>
      </c>
      <c r="AD18" s="56">
        <v>29</v>
      </c>
      <c r="AE18" s="57" t="s">
        <v>492</v>
      </c>
    </row>
    <row r="19" spans="1:31" x14ac:dyDescent="0.2">
      <c r="A19" s="55" t="s">
        <v>1209</v>
      </c>
      <c r="B19" s="56" t="s">
        <v>498</v>
      </c>
      <c r="C19" s="56">
        <f>IF(ISERROR(INDEX('[2]Count AB'!$A$4:$B$138,MATCH(B19,'[2]Count AB'!$A$4:$A$138,0),2)),"",INDEX('[2]Count AB'!$A$4:$B$138,MATCH(B19,'[2]Count AB'!$A$4:$A$138,0),2))</f>
        <v>3</v>
      </c>
      <c r="D19" s="56">
        <f>IF(ISERROR(INDEX('[3]CB Count by Country'!$A$1:$B$93,MATCH(B19,'[3]CB Count by Country'!$D$4:$D$400,0),2)),"",INDEX('[3]CB Count by Country'!$D$4:$E$400,MATCH(B19,'[3]CB Count by Country'!$D$4:$D$400,0),2))</f>
        <v>2</v>
      </c>
      <c r="E19" s="56">
        <v>1</v>
      </c>
      <c r="AE19" s="57"/>
    </row>
    <row r="20" spans="1:31" x14ac:dyDescent="0.2">
      <c r="A20" s="55" t="s">
        <v>42</v>
      </c>
      <c r="B20" s="56" t="s">
        <v>43</v>
      </c>
      <c r="C20" s="56" t="str">
        <f>IF(ISERROR(INDEX('[2]Count AB'!$A$4:$B$138,MATCH(B20,'[2]Count AB'!$A$4:$A$138,0),2)),"",INDEX('[2]Count AB'!$A$4:$B$138,MATCH(B20,'[2]Count AB'!$A$4:$A$138,0),2))</f>
        <v/>
      </c>
      <c r="D20" s="56" t="str">
        <f>IF(ISERROR(INDEX('[3]CB Count by Country'!$A$1:$B$93,MATCH(B20,'[3]CB Count by Country'!$D$4:$D$400,0),2)),"",INDEX('[3]CB Count by Country'!$D$4:$E$400,MATCH(B20,'[3]CB Count by Country'!$D$4:$D$400,0),2))</f>
        <v/>
      </c>
      <c r="E20" s="56">
        <v>1</v>
      </c>
      <c r="AE20" s="57"/>
    </row>
    <row r="21" spans="1:31" x14ac:dyDescent="0.2">
      <c r="A21" s="55" t="s">
        <v>66</v>
      </c>
      <c r="B21" s="56" t="s">
        <v>507</v>
      </c>
      <c r="C21" s="56">
        <f>IF(ISERROR(INDEX('[2]Count AB'!$A$4:$B$138,MATCH(B21,'[2]Count AB'!$A$4:$A$138,0),2)),"",INDEX('[2]Count AB'!$A$4:$B$138,MATCH(B21,'[2]Count AB'!$A$4:$A$138,0),2))</f>
        <v>11</v>
      </c>
      <c r="D21" s="56" t="str">
        <f>IF(ISERROR(INDEX('[3]CB Count by Country'!$A$1:$B$93,MATCH(B21,'[3]CB Count by Country'!$D$4:$D$400,0),2)),"",INDEX('[3]CB Count by Country'!$D$4:$E$400,MATCH(B21,'[3]CB Count by Country'!$D$4:$D$400,0),2))</f>
        <v/>
      </c>
      <c r="E21" s="56">
        <v>1</v>
      </c>
      <c r="F21" s="56" t="s">
        <v>1191</v>
      </c>
      <c r="G21" s="56" t="s">
        <v>1192</v>
      </c>
      <c r="H21" s="56" t="s">
        <v>1193</v>
      </c>
      <c r="T21" s="56">
        <v>26</v>
      </c>
      <c r="V21" s="56">
        <v>14</v>
      </c>
      <c r="X21" s="56">
        <v>18</v>
      </c>
      <c r="Y21" s="56">
        <v>23</v>
      </c>
      <c r="Z21" s="56">
        <v>1</v>
      </c>
      <c r="AB21" s="56">
        <v>82</v>
      </c>
      <c r="AC21" s="56">
        <v>16</v>
      </c>
      <c r="AD21" s="56">
        <v>21</v>
      </c>
      <c r="AE21" s="57"/>
    </row>
    <row r="22" spans="1:31" x14ac:dyDescent="0.2">
      <c r="A22" s="55" t="s">
        <v>52</v>
      </c>
      <c r="B22" s="56" t="s">
        <v>514</v>
      </c>
      <c r="C22" s="56">
        <f>IF(ISERROR(INDEX('[2]Count AB'!$A$4:$B$138,MATCH(B22,'[2]Count AB'!$A$4:$A$138,0),2)),"",INDEX('[2]Count AB'!$A$4:$B$138,MATCH(B22,'[2]Count AB'!$A$4:$A$138,0),2))</f>
        <v>46</v>
      </c>
      <c r="D22" s="56" t="str">
        <f>IF(ISERROR(INDEX('[3]CB Count by Country'!$A$1:$B$93,MATCH(B22,'[3]CB Count by Country'!$D$4:$D$400,0),2)),"",INDEX('[3]CB Count by Country'!$D$4:$E$400,MATCH(B22,'[3]CB Count by Country'!$D$4:$D$400,0),2))</f>
        <v/>
      </c>
      <c r="E22" s="56">
        <v>1</v>
      </c>
      <c r="F22" s="56" t="s">
        <v>1195</v>
      </c>
      <c r="G22" s="56" t="s">
        <v>1196</v>
      </c>
      <c r="H22" s="56" t="s">
        <v>1205</v>
      </c>
      <c r="S22" s="56">
        <v>31</v>
      </c>
      <c r="T22" s="56">
        <v>50</v>
      </c>
      <c r="U22" s="56">
        <v>26</v>
      </c>
      <c r="V22" s="56">
        <v>16</v>
      </c>
      <c r="W22" s="56">
        <v>11</v>
      </c>
      <c r="X22" s="56">
        <v>54</v>
      </c>
      <c r="Y22" s="56">
        <v>31</v>
      </c>
      <c r="Z22" s="56">
        <v>26</v>
      </c>
      <c r="AA22" s="56">
        <v>51</v>
      </c>
      <c r="AB22" s="56">
        <v>296</v>
      </c>
      <c r="AC22" s="56">
        <v>38</v>
      </c>
      <c r="AD22" s="56">
        <v>65</v>
      </c>
      <c r="AE22" s="57" t="s">
        <v>514</v>
      </c>
    </row>
    <row r="23" spans="1:31" x14ac:dyDescent="0.2">
      <c r="A23" s="55" t="s">
        <v>56</v>
      </c>
      <c r="B23" s="56" t="s">
        <v>1210</v>
      </c>
      <c r="C23" s="56" t="str">
        <f>IF(ISERROR(INDEX('[2]Count AB'!$A$4:$B$138,MATCH(B23,'[2]Count AB'!$A$4:$A$138,0),2)),"",INDEX('[2]Count AB'!$A$4:$B$138,MATCH(B23,'[2]Count AB'!$A$4:$A$138,0),2))</f>
        <v/>
      </c>
      <c r="D23" s="56" t="str">
        <f>IF(ISERROR(INDEX('[3]CB Count by Country'!$A$1:$B$93,MATCH(B23,'[3]CB Count by Country'!$D$4:$D$400,0),2)),"",INDEX('[3]CB Count by Country'!$D$4:$E$400,MATCH(B23,'[3]CB Count by Country'!$D$4:$D$400,0),2))</f>
        <v/>
      </c>
      <c r="E23" s="56">
        <v>1</v>
      </c>
      <c r="F23" s="56" t="s">
        <v>1191</v>
      </c>
      <c r="G23" s="56" t="s">
        <v>1192</v>
      </c>
      <c r="AE23" s="57"/>
    </row>
    <row r="24" spans="1:31" x14ac:dyDescent="0.2">
      <c r="A24" s="55" t="s">
        <v>64</v>
      </c>
      <c r="B24" s="56" t="s">
        <v>1211</v>
      </c>
      <c r="C24" s="56">
        <f>IF(ISERROR(INDEX('[2]Count AB'!$A$4:$B$138,MATCH(B24,'[2]Count AB'!$A$4:$A$138,0),2)),"",INDEX('[2]Count AB'!$A$4:$B$138,MATCH(B24,'[2]Count AB'!$A$4:$A$138,0),2))</f>
        <v>3</v>
      </c>
      <c r="D24" s="56">
        <f>IF(ISERROR(INDEX('[3]CB Count by Country'!$A$1:$B$93,MATCH(B24,'[3]CB Count by Country'!$D$4:$D$400,0),2)),"",INDEX('[3]CB Count by Country'!$D$4:$E$400,MATCH(B24,'[3]CB Count by Country'!$D$4:$D$400,0),2))</f>
        <v>1</v>
      </c>
      <c r="E24" s="56">
        <v>1</v>
      </c>
      <c r="F24" s="56" t="s">
        <v>1191</v>
      </c>
      <c r="G24" s="56" t="s">
        <v>1192</v>
      </c>
      <c r="H24" s="56" t="s">
        <v>1198</v>
      </c>
      <c r="V24" s="56">
        <v>17</v>
      </c>
      <c r="X24" s="56">
        <v>1</v>
      </c>
      <c r="Z24" s="56">
        <v>4</v>
      </c>
      <c r="AB24" s="56">
        <v>22</v>
      </c>
      <c r="AC24" s="56">
        <v>11</v>
      </c>
      <c r="AD24" s="56">
        <v>32</v>
      </c>
      <c r="AE24" s="57"/>
    </row>
    <row r="25" spans="1:31" x14ac:dyDescent="0.2">
      <c r="A25" s="55" t="s">
        <v>70</v>
      </c>
      <c r="B25" s="56" t="s">
        <v>525</v>
      </c>
      <c r="C25" s="56">
        <f>IF(ISERROR(INDEX('[2]Count AB'!$A$4:$B$138,MATCH(B25,'[2]Count AB'!$A$4:$A$138,0),2)),"",INDEX('[2]Count AB'!$A$4:$B$138,MATCH(B25,'[2]Count AB'!$A$4:$A$138,0),2))</f>
        <v>491</v>
      </c>
      <c r="D25" s="56">
        <f>IF(ISERROR(INDEX('[3]CB Count by Country'!$A$1:$B$93,MATCH(B25,'[3]CB Count by Country'!$D$4:$D$400,0),2)),"",INDEX('[3]CB Count by Country'!$D$4:$E$400,MATCH(B25,'[3]CB Count by Country'!$D$4:$D$400,0),2))</f>
        <v>2</v>
      </c>
      <c r="E25" s="56">
        <v>1</v>
      </c>
      <c r="F25" s="56" t="s">
        <v>1195</v>
      </c>
      <c r="G25" s="56" t="s">
        <v>1196</v>
      </c>
      <c r="H25" s="56" t="s">
        <v>1198</v>
      </c>
      <c r="I25" s="56" t="s">
        <v>1200</v>
      </c>
      <c r="K25" s="56" t="s">
        <v>1200</v>
      </c>
      <c r="L25" s="56" t="s">
        <v>1200</v>
      </c>
      <c r="M25" s="56" t="s">
        <v>1199</v>
      </c>
      <c r="N25" s="56" t="s">
        <v>1200</v>
      </c>
      <c r="O25" s="56" t="s">
        <v>1200</v>
      </c>
      <c r="P25" s="56" t="s">
        <v>1200</v>
      </c>
      <c r="Q25" s="56" t="s">
        <v>1200</v>
      </c>
      <c r="R25" s="56" t="s">
        <v>1199</v>
      </c>
      <c r="S25" s="56">
        <v>144</v>
      </c>
      <c r="T25" s="56">
        <v>65</v>
      </c>
      <c r="U25" s="56">
        <v>27</v>
      </c>
      <c r="V25" s="56">
        <v>85</v>
      </c>
      <c r="W25" s="56">
        <v>18</v>
      </c>
      <c r="X25" s="56">
        <v>11</v>
      </c>
      <c r="Y25" s="56">
        <v>13</v>
      </c>
      <c r="Z25" s="56">
        <v>132</v>
      </c>
      <c r="AA25" s="56">
        <v>141</v>
      </c>
      <c r="AB25" s="56">
        <v>636</v>
      </c>
      <c r="AC25" s="56">
        <v>252</v>
      </c>
      <c r="AD25" s="56">
        <v>70</v>
      </c>
      <c r="AE25" s="57" t="s">
        <v>525</v>
      </c>
    </row>
    <row r="26" spans="1:31" x14ac:dyDescent="0.2">
      <c r="A26" s="55" t="s">
        <v>50</v>
      </c>
      <c r="B26" s="56" t="s">
        <v>1212</v>
      </c>
      <c r="C26" s="56" t="str">
        <f>IF(ISERROR(INDEX('[2]Count AB'!$A$4:$B$138,MATCH(B26,'[2]Count AB'!$A$4:$A$138,0),2)),"",INDEX('[2]Count AB'!$A$4:$B$138,MATCH(B26,'[2]Count AB'!$A$4:$A$138,0),2))</f>
        <v/>
      </c>
      <c r="D26" s="56" t="str">
        <f>IF(ISERROR(INDEX('[3]CB Count by Country'!$A$1:$B$93,MATCH(B26,'[3]CB Count by Country'!$D$4:$D$400,0),2)),"",INDEX('[3]CB Count by Country'!$D$4:$E$400,MATCH(B26,'[3]CB Count by Country'!$D$4:$D$400,0),2))</f>
        <v/>
      </c>
      <c r="E26" s="56">
        <v>1</v>
      </c>
      <c r="F26" s="56" t="s">
        <v>1191</v>
      </c>
      <c r="G26" s="56" t="s">
        <v>1192</v>
      </c>
      <c r="AE26" s="57"/>
    </row>
    <row r="27" spans="1:31" x14ac:dyDescent="0.2">
      <c r="A27" s="55" t="s">
        <v>72</v>
      </c>
      <c r="B27" s="56" t="s">
        <v>1213</v>
      </c>
      <c r="C27" s="56" t="str">
        <f>IF(ISERROR(INDEX('[2]Count AB'!$A$4:$B$138,MATCH(B27,'[2]Count AB'!$A$4:$A$138,0),2)),"",INDEX('[2]Count AB'!$A$4:$B$138,MATCH(B27,'[2]Count AB'!$A$4:$A$138,0),2))</f>
        <v/>
      </c>
      <c r="D27" s="56">
        <f>IF(ISERROR(INDEX('[3]CB Count by Country'!$A$1:$B$93,MATCH(B27,'[3]CB Count by Country'!$D$4:$D$400,0),2)),"",INDEX('[3]CB Count by Country'!$D$4:$E$400,MATCH(B27,'[3]CB Count by Country'!$D$4:$D$400,0),2))</f>
        <v>1</v>
      </c>
      <c r="E27" s="56">
        <v>1</v>
      </c>
      <c r="AE27" s="57"/>
    </row>
    <row r="28" spans="1:31" x14ac:dyDescent="0.2">
      <c r="A28" s="55" t="s">
        <v>61</v>
      </c>
      <c r="B28" s="56" t="s">
        <v>1214</v>
      </c>
      <c r="C28" s="56" t="str">
        <f>IF(ISERROR(INDEX('[2]Count AB'!$A$4:$B$138,MATCH(B28,'[2]Count AB'!$A$4:$A$138,0),2)),"",INDEX('[2]Count AB'!$A$4:$B$138,MATCH(B28,'[2]Count AB'!$A$4:$A$138,0),2))</f>
        <v/>
      </c>
      <c r="D28" s="56" t="str">
        <f>IF(ISERROR(INDEX('[3]CB Count by Country'!$A$1:$B$93,MATCH(B28,'[3]CB Count by Country'!$D$4:$D$400,0),2)),"",INDEX('[3]CB Count by Country'!$D$4:$E$400,MATCH(B28,'[3]CB Count by Country'!$D$4:$D$400,0),2))</f>
        <v/>
      </c>
      <c r="E28" s="56">
        <v>1</v>
      </c>
      <c r="AE28" s="57"/>
    </row>
    <row r="29" spans="1:31" x14ac:dyDescent="0.2">
      <c r="A29" s="55" t="s">
        <v>68</v>
      </c>
      <c r="B29" s="56" t="s">
        <v>1215</v>
      </c>
      <c r="C29" s="56">
        <f>IF(ISERROR(INDEX('[2]Count AB'!$A$4:$B$138,MATCH(B29,'[2]Count AB'!$A$4:$A$138,0),2)),"",INDEX('[2]Count AB'!$A$4:$B$138,MATCH(B29,'[2]Count AB'!$A$4:$A$138,0),2))</f>
        <v>2</v>
      </c>
      <c r="D29" s="56" t="str">
        <f>IF(ISERROR(INDEX('[3]CB Count by Country'!$A$1:$B$93,MATCH(B29,'[3]CB Count by Country'!$D$4:$D$400,0),2)),"",INDEX('[3]CB Count by Country'!$D$4:$E$400,MATCH(B29,'[3]CB Count by Country'!$D$4:$D$400,0),2))</f>
        <v/>
      </c>
      <c r="E29" s="56">
        <v>1</v>
      </c>
      <c r="F29" s="56" t="s">
        <v>1191</v>
      </c>
      <c r="G29" s="56" t="s">
        <v>1192</v>
      </c>
      <c r="H29" s="56" t="s">
        <v>1216</v>
      </c>
      <c r="X29" s="56">
        <v>3</v>
      </c>
      <c r="AB29" s="56">
        <v>3</v>
      </c>
      <c r="AC29" s="56">
        <v>1</v>
      </c>
      <c r="AD29" s="56">
        <v>5</v>
      </c>
      <c r="AE29" s="57"/>
    </row>
    <row r="30" spans="1:31" x14ac:dyDescent="0.2">
      <c r="A30" s="55" t="s">
        <v>91</v>
      </c>
      <c r="B30" s="56" t="s">
        <v>92</v>
      </c>
      <c r="C30" s="56" t="str">
        <f>IF(ISERROR(INDEX('[2]Count AB'!$A$4:$B$138,MATCH(B30,'[2]Count AB'!$A$4:$A$138,0),2)),"",INDEX('[2]Count AB'!$A$4:$B$138,MATCH(B30,'[2]Count AB'!$A$4:$A$138,0),2))</f>
        <v/>
      </c>
      <c r="D30" s="56" t="str">
        <f>IF(ISERROR(INDEX('[3]CB Count by Country'!$A$1:$B$93,MATCH(B30,'[3]CB Count by Country'!$D$4:$D$400,0),2)),"",INDEX('[3]CB Count by Country'!$D$4:$E$400,MATCH(B30,'[3]CB Count by Country'!$D$4:$D$400,0),2))</f>
        <v/>
      </c>
      <c r="E30" s="56">
        <v>1</v>
      </c>
      <c r="AE30" s="57"/>
    </row>
    <row r="31" spans="1:31" x14ac:dyDescent="0.2">
      <c r="A31" s="55" t="s">
        <v>87</v>
      </c>
      <c r="B31" s="56" t="s">
        <v>540</v>
      </c>
      <c r="C31" s="56">
        <f>IF(ISERROR(INDEX('[2]Count AB'!$A$4:$B$138,MATCH(B31,'[2]Count AB'!$A$4:$A$138,0),2)),"",INDEX('[2]Count AB'!$A$4:$B$138,MATCH(B31,'[2]Count AB'!$A$4:$A$138,0),2))</f>
        <v>36</v>
      </c>
      <c r="D31" s="56">
        <f>IF(ISERROR(INDEX('[3]CB Count by Country'!$A$1:$B$93,MATCH(B31,'[3]CB Count by Country'!$D$4:$D$400,0),2)),"",INDEX('[3]CB Count by Country'!$D$4:$E$400,MATCH(B31,'[3]CB Count by Country'!$D$4:$D$400,0),2))</f>
        <v>5</v>
      </c>
      <c r="E31" s="56">
        <v>5</v>
      </c>
      <c r="F31" s="56" t="s">
        <v>1195</v>
      </c>
      <c r="G31" s="56" t="s">
        <v>1196</v>
      </c>
      <c r="H31" s="56" t="s">
        <v>1198</v>
      </c>
      <c r="I31" s="56" t="s">
        <v>1200</v>
      </c>
      <c r="J31" s="56" t="s">
        <v>1200</v>
      </c>
      <c r="K31" s="56" t="s">
        <v>1200</v>
      </c>
      <c r="L31" s="56" t="s">
        <v>1200</v>
      </c>
      <c r="M31" s="56" t="s">
        <v>1200</v>
      </c>
      <c r="N31" s="56" t="s">
        <v>1200</v>
      </c>
      <c r="O31" s="56" t="s">
        <v>1200</v>
      </c>
      <c r="P31" s="56" t="s">
        <v>1200</v>
      </c>
      <c r="Q31" s="56" t="s">
        <v>1200</v>
      </c>
      <c r="R31" s="56" t="s">
        <v>1200</v>
      </c>
      <c r="S31" s="56">
        <v>27</v>
      </c>
      <c r="T31" s="56">
        <v>66</v>
      </c>
      <c r="U31" s="56">
        <v>19</v>
      </c>
      <c r="V31" s="56">
        <v>50</v>
      </c>
      <c r="W31" s="56">
        <v>76</v>
      </c>
      <c r="X31" s="56">
        <v>65</v>
      </c>
      <c r="Y31" s="56">
        <v>12</v>
      </c>
      <c r="Z31" s="56">
        <v>235</v>
      </c>
      <c r="AA31" s="56">
        <v>23</v>
      </c>
      <c r="AB31" s="56">
        <v>573</v>
      </c>
      <c r="AC31" s="56">
        <v>236</v>
      </c>
      <c r="AD31" s="56">
        <v>35</v>
      </c>
      <c r="AE31" s="57" t="s">
        <v>540</v>
      </c>
    </row>
    <row r="32" spans="1:31" x14ac:dyDescent="0.2">
      <c r="A32" s="55" t="s">
        <v>360</v>
      </c>
      <c r="B32" s="56" t="s">
        <v>548</v>
      </c>
      <c r="C32" s="56">
        <f>IF(ISERROR(INDEX('[2]Count AB'!$A$4:$B$138,MATCH(B32,'[2]Count AB'!$A$4:$A$138,0),2)),"",INDEX('[2]Count AB'!$A$4:$B$138,MATCH(B32,'[2]Count AB'!$A$4:$A$138,0),2))</f>
        <v>96</v>
      </c>
      <c r="D32" s="56" t="str">
        <f>IF(ISERROR(INDEX('[3]CB Count by Country'!$A$1:$B$93,MATCH(B32,'[3]CB Count by Country'!$D$4:$D$400,0),2)),"",INDEX('[3]CB Count by Country'!$D$4:$E$400,MATCH(B32,'[3]CB Count by Country'!$D$4:$D$400,0),2))</f>
        <v/>
      </c>
      <c r="E32" s="56">
        <v>1</v>
      </c>
      <c r="F32" s="56" t="s">
        <v>1195</v>
      </c>
      <c r="G32" s="56" t="s">
        <v>1196</v>
      </c>
      <c r="H32" s="56" t="s">
        <v>1193</v>
      </c>
      <c r="I32" s="56" t="s">
        <v>1200</v>
      </c>
      <c r="J32" s="56" t="s">
        <v>1200</v>
      </c>
      <c r="L32" s="56" t="s">
        <v>1200</v>
      </c>
      <c r="M32" s="56" t="s">
        <v>1200</v>
      </c>
      <c r="N32" s="56" t="s">
        <v>1200</v>
      </c>
      <c r="O32" s="56" t="s">
        <v>1200</v>
      </c>
      <c r="P32" s="56" t="s">
        <v>1200</v>
      </c>
      <c r="Q32" s="56" t="s">
        <v>1200</v>
      </c>
      <c r="R32" s="56" t="s">
        <v>1200</v>
      </c>
      <c r="S32" s="56">
        <v>24</v>
      </c>
      <c r="T32" s="56">
        <v>117</v>
      </c>
      <c r="U32" s="56">
        <v>83</v>
      </c>
      <c r="V32" s="56">
        <v>54</v>
      </c>
      <c r="W32" s="56">
        <v>64</v>
      </c>
      <c r="X32" s="56">
        <v>24</v>
      </c>
      <c r="Y32" s="56">
        <v>12</v>
      </c>
      <c r="Z32" s="56">
        <v>16</v>
      </c>
      <c r="AA32" s="56">
        <v>25</v>
      </c>
      <c r="AB32" s="56">
        <v>419</v>
      </c>
      <c r="AC32" s="56">
        <v>215</v>
      </c>
      <c r="AD32" s="56">
        <v>88</v>
      </c>
      <c r="AE32" s="57" t="s">
        <v>548</v>
      </c>
    </row>
    <row r="33" spans="1:31" x14ac:dyDescent="0.2">
      <c r="A33" s="55" t="s">
        <v>95</v>
      </c>
      <c r="B33" s="56" t="s">
        <v>555</v>
      </c>
      <c r="C33" s="56">
        <f>IF(ISERROR(INDEX('[2]Count AB'!$A$4:$B$138,MATCH(B33,'[2]Count AB'!$A$4:$A$138,0),2)),"",INDEX('[2]Count AB'!$A$4:$B$138,MATCH(B33,'[2]Count AB'!$A$4:$A$138,0),2))</f>
        <v>50</v>
      </c>
      <c r="D33" s="56">
        <f>IF(ISERROR(INDEX('[3]CB Count by Country'!$A$1:$B$93,MATCH(B33,'[3]CB Count by Country'!$D$4:$D$400,0),2)),"",INDEX('[3]CB Count by Country'!$D$4:$E$400,MATCH(B33,'[3]CB Count by Country'!$D$4:$D$400,0),2))</f>
        <v>2</v>
      </c>
      <c r="E33" s="56">
        <v>1</v>
      </c>
      <c r="F33" s="56" t="s">
        <v>1195</v>
      </c>
      <c r="G33" s="56" t="s">
        <v>1196</v>
      </c>
      <c r="H33" s="56" t="s">
        <v>1198</v>
      </c>
      <c r="T33" s="56">
        <v>26</v>
      </c>
      <c r="U33" s="56">
        <v>2</v>
      </c>
      <c r="V33" s="56">
        <v>37</v>
      </c>
      <c r="X33" s="56">
        <v>10</v>
      </c>
      <c r="Z33" s="56">
        <v>1</v>
      </c>
      <c r="AB33" s="56">
        <v>76</v>
      </c>
      <c r="AC33" s="56">
        <v>19</v>
      </c>
      <c r="AD33" s="56">
        <v>44</v>
      </c>
      <c r="AE33" s="57"/>
    </row>
    <row r="34" spans="1:31" x14ac:dyDescent="0.2">
      <c r="A34" s="55" t="s">
        <v>97</v>
      </c>
      <c r="B34" s="56" t="s">
        <v>561</v>
      </c>
      <c r="C34" s="56">
        <f>IF(ISERROR(INDEX('[2]Count AB'!$A$4:$B$138,MATCH(B34,'[2]Count AB'!$A$4:$A$138,0),2)),"",INDEX('[2]Count AB'!$A$4:$B$138,MATCH(B34,'[2]Count AB'!$A$4:$A$138,0),2))</f>
        <v>1768</v>
      </c>
      <c r="D34" s="56">
        <f>IF(ISERROR(INDEX('[3]CB Count by Country'!$A$1:$B$93,MATCH(B34,'[3]CB Count by Country'!$D$4:$D$400,0),2)),"",INDEX('[3]CB Count by Country'!$D$4:$E$400,MATCH(B34,'[3]CB Count by Country'!$D$4:$D$400,0),2))</f>
        <v>8</v>
      </c>
      <c r="E34" s="56">
        <v>1</v>
      </c>
      <c r="F34" s="56" t="s">
        <v>1195</v>
      </c>
      <c r="G34" s="56" t="s">
        <v>1196</v>
      </c>
      <c r="H34" s="56" t="s">
        <v>1203</v>
      </c>
      <c r="I34" s="56" t="s">
        <v>1200</v>
      </c>
      <c r="J34" s="56" t="s">
        <v>1200</v>
      </c>
      <c r="K34" s="56" t="s">
        <v>1200</v>
      </c>
      <c r="L34" s="56" t="s">
        <v>1200</v>
      </c>
      <c r="M34" s="56" t="s">
        <v>1200</v>
      </c>
      <c r="N34" s="56" t="s">
        <v>1200</v>
      </c>
      <c r="O34" s="56" t="s">
        <v>1200</v>
      </c>
      <c r="P34" s="56" t="s">
        <v>1200</v>
      </c>
      <c r="Q34" s="56" t="s">
        <v>1200</v>
      </c>
      <c r="R34" s="56" t="s">
        <v>1200</v>
      </c>
      <c r="S34" s="56">
        <v>56</v>
      </c>
      <c r="T34" s="56">
        <v>203</v>
      </c>
      <c r="U34" s="56">
        <v>82</v>
      </c>
      <c r="V34" s="56">
        <v>103</v>
      </c>
      <c r="W34" s="56">
        <v>76</v>
      </c>
      <c r="X34" s="56">
        <v>58</v>
      </c>
      <c r="Y34" s="56">
        <v>34</v>
      </c>
      <c r="Z34" s="56">
        <v>1061</v>
      </c>
      <c r="AA34" s="56">
        <v>193</v>
      </c>
      <c r="AB34" s="56">
        <v>1866</v>
      </c>
      <c r="AC34" s="56">
        <v>427</v>
      </c>
      <c r="AD34" s="56">
        <v>84</v>
      </c>
      <c r="AE34" s="57" t="s">
        <v>561</v>
      </c>
    </row>
    <row r="35" spans="1:31" x14ac:dyDescent="0.2">
      <c r="A35" s="55" t="s">
        <v>1217</v>
      </c>
      <c r="B35" s="56" t="s">
        <v>568</v>
      </c>
      <c r="C35" s="56">
        <f>IF(ISERROR(INDEX('[2]Count AB'!$A$4:$B$138,MATCH(B35,'[2]Count AB'!$A$4:$A$138,0),2)),"",INDEX('[2]Count AB'!$A$4:$B$138,MATCH(B35,'[2]Count AB'!$A$4:$A$138,0),2))</f>
        <v>1</v>
      </c>
      <c r="D35" s="56" t="str">
        <f>IF(ISERROR(INDEX('[3]CB Count by Country'!$A$1:$B$93,MATCH(B35,'[3]CB Count by Country'!$D$4:$D$400,0),2)),"",INDEX('[3]CB Count by Country'!$D$4:$E$400,MATCH(B35,'[3]CB Count by Country'!$D$4:$D$400,0),2))</f>
        <v/>
      </c>
      <c r="E35" s="56">
        <v>1</v>
      </c>
      <c r="AE35" s="57"/>
    </row>
    <row r="36" spans="1:31" x14ac:dyDescent="0.2">
      <c r="A36" s="55" t="s">
        <v>85</v>
      </c>
      <c r="B36" s="56" t="s">
        <v>1218</v>
      </c>
      <c r="C36" s="56" t="str">
        <f>IF(ISERROR(INDEX('[2]Count AB'!$A$4:$B$138,MATCH(B36,'[2]Count AB'!$A$4:$A$138,0),2)),"",INDEX('[2]Count AB'!$A$4:$B$138,MATCH(B36,'[2]Count AB'!$A$4:$A$138,0),2))</f>
        <v/>
      </c>
      <c r="D36" s="56" t="str">
        <f>IF(ISERROR(INDEX('[3]CB Count by Country'!$A$1:$B$93,MATCH(B36,'[3]CB Count by Country'!$D$4:$D$400,0),2)),"",INDEX('[3]CB Count by Country'!$D$4:$E$400,MATCH(B36,'[3]CB Count by Country'!$D$4:$D$400,0),2))</f>
        <v/>
      </c>
      <c r="E36" s="56">
        <v>1</v>
      </c>
      <c r="AE36" s="57"/>
    </row>
    <row r="37" spans="1:31" x14ac:dyDescent="0.2">
      <c r="A37" s="55" t="s">
        <v>577</v>
      </c>
      <c r="B37" s="56" t="s">
        <v>104</v>
      </c>
      <c r="C37" s="56">
        <f>IF(ISERROR(INDEX('[2]Count AB'!$A$4:$B$138,MATCH(B37,'[2]Count AB'!$A$4:$A$138,0),2)),"",INDEX('[2]Count AB'!$A$4:$B$138,MATCH(B37,'[2]Count AB'!$A$4:$A$138,0),2))</f>
        <v>0</v>
      </c>
      <c r="D37" s="56">
        <f>IF(ISERROR(INDEX('[3]CB Count by Country'!$A$1:$B$93,MATCH(B37,'[3]CB Count by Country'!$D$4:$D$400,0),2)),"",INDEX('[3]CB Count by Country'!$D$4:$E$400,MATCH(B37,'[3]CB Count by Country'!$D$4:$D$400,0),2))</f>
        <v>1</v>
      </c>
      <c r="E37" s="56">
        <v>1</v>
      </c>
      <c r="AE37" s="57"/>
    </row>
    <row r="38" spans="1:31" x14ac:dyDescent="0.2">
      <c r="A38" s="55" t="s">
        <v>101</v>
      </c>
      <c r="B38" s="56" t="s">
        <v>102</v>
      </c>
      <c r="C38" s="56" t="str">
        <f>IF(ISERROR(INDEX('[2]Count AB'!$A$4:$B$138,MATCH(B38,'[2]Count AB'!$A$4:$A$138,0),2)),"",INDEX('[2]Count AB'!$A$4:$B$138,MATCH(B38,'[2]Count AB'!$A$4:$A$138,0),2))</f>
        <v/>
      </c>
      <c r="D38" s="56" t="str">
        <f>IF(ISERROR(INDEX('[3]CB Count by Country'!$A$1:$B$93,MATCH(B38,'[3]CB Count by Country'!$D$4:$D$400,0),2)),"",INDEX('[3]CB Count by Country'!$D$4:$E$400,MATCH(B38,'[3]CB Count by Country'!$D$4:$D$400,0),2))</f>
        <v/>
      </c>
      <c r="E38" s="56">
        <v>1</v>
      </c>
      <c r="AE38" s="57"/>
    </row>
    <row r="39" spans="1:31" x14ac:dyDescent="0.2">
      <c r="A39" s="55" t="s">
        <v>99</v>
      </c>
      <c r="B39" s="56" t="s">
        <v>582</v>
      </c>
      <c r="C39" s="56">
        <f>IF(ISERROR(INDEX('[2]Count AB'!$A$4:$B$138,MATCH(B39,'[2]Count AB'!$A$4:$A$138,0),2)),"",INDEX('[2]Count AB'!$A$4:$B$138,MATCH(B39,'[2]Count AB'!$A$4:$A$138,0),2))</f>
        <v>217</v>
      </c>
      <c r="D39" s="56">
        <f>IF(ISERROR(INDEX('[3]CB Count by Country'!$A$1:$B$93,MATCH(B39,'[3]CB Count by Country'!$D$4:$D$400,0),2)),"",INDEX('[3]CB Count by Country'!$D$4:$E$400,MATCH(B39,'[3]CB Count by Country'!$D$4:$D$400,0),2))</f>
        <v>3</v>
      </c>
      <c r="E39" s="56">
        <v>1</v>
      </c>
      <c r="F39" s="56" t="s">
        <v>1195</v>
      </c>
      <c r="G39" s="56" t="s">
        <v>1196</v>
      </c>
      <c r="H39" s="56" t="s">
        <v>1198</v>
      </c>
      <c r="T39" s="56">
        <v>34</v>
      </c>
      <c r="U39" s="56">
        <v>1</v>
      </c>
      <c r="V39" s="56">
        <v>20</v>
      </c>
      <c r="X39" s="56">
        <v>37</v>
      </c>
      <c r="Y39" s="56">
        <v>12</v>
      </c>
      <c r="Z39" s="56">
        <v>9</v>
      </c>
      <c r="AB39" s="56">
        <v>113</v>
      </c>
      <c r="AC39" s="56">
        <v>31</v>
      </c>
      <c r="AD39" s="56">
        <v>39</v>
      </c>
      <c r="AE39" s="57" t="s">
        <v>582</v>
      </c>
    </row>
    <row r="40" spans="1:31" x14ac:dyDescent="0.2">
      <c r="A40" s="55" t="s">
        <v>589</v>
      </c>
      <c r="B40" s="56" t="s">
        <v>1219</v>
      </c>
      <c r="C40" s="56">
        <f>IF(ISERROR(INDEX('[2]Count AB'!$A$4:$B$138,MATCH(B40,'[2]Count AB'!$A$4:$A$138,0),2)),"",INDEX('[2]Count AB'!$A$4:$B$138,MATCH(B40,'[2]Count AB'!$A$4:$A$138,0),2))</f>
        <v>0</v>
      </c>
      <c r="D40" s="56" t="str">
        <f>IF(ISERROR(INDEX('[3]CB Count by Country'!$A$1:$B$93,MATCH(B40,'[3]CB Count by Country'!$D$4:$D$400,0),2)),"",INDEX('[3]CB Count by Country'!$D$4:$E$400,MATCH(B40,'[3]CB Count by Country'!$D$4:$D$400,0),2))</f>
        <v/>
      </c>
      <c r="E40" s="56">
        <v>1</v>
      </c>
      <c r="AE40" s="57"/>
    </row>
    <row r="41" spans="1:31" x14ac:dyDescent="0.2">
      <c r="A41" s="55" t="s">
        <v>82</v>
      </c>
      <c r="B41" s="56" t="s">
        <v>1220</v>
      </c>
      <c r="C41" s="56" t="str">
        <f>IF(ISERROR(INDEX('[2]Count AB'!$A$4:$B$138,MATCH(B41,'[2]Count AB'!$A$4:$A$138,0),2)),"",INDEX('[2]Count AB'!$A$4:$B$138,MATCH(B41,'[2]Count AB'!$A$4:$A$138,0),2))</f>
        <v/>
      </c>
      <c r="D41" s="56" t="str">
        <f>IF(ISERROR(INDEX('[3]CB Count by Country'!$A$1:$B$93,MATCH(B41,'[3]CB Count by Country'!$D$4:$D$400,0),2)),"",INDEX('[3]CB Count by Country'!$D$4:$E$400,MATCH(B41,'[3]CB Count by Country'!$D$4:$D$400,0),2))</f>
        <v/>
      </c>
      <c r="E41" s="56">
        <v>1</v>
      </c>
      <c r="AE41" s="57"/>
    </row>
    <row r="42" spans="1:31" x14ac:dyDescent="0.2">
      <c r="A42" s="55" t="s">
        <v>107</v>
      </c>
      <c r="B42" s="56" t="s">
        <v>1221</v>
      </c>
      <c r="C42" s="56">
        <f>IF(ISERROR(INDEX('[2]Count AB'!$A$4:$B$138,MATCH(B42,'[2]Count AB'!$A$4:$A$138,0),2)),"",INDEX('[2]Count AB'!$A$4:$B$138,MATCH(B42,'[2]Count AB'!$A$4:$A$138,0),2))</f>
        <v>31</v>
      </c>
      <c r="D42" s="56">
        <f>IF(ISERROR(INDEX('[3]CB Count by Country'!$A$1:$B$93,MATCH(B42,'[3]CB Count by Country'!$D$4:$D$400,0),2)),"",INDEX('[3]CB Count by Country'!$D$4:$E$400,MATCH(B42,'[3]CB Count by Country'!$D$4:$D$400,0),2))</f>
        <v>2</v>
      </c>
      <c r="E42" s="56">
        <v>1</v>
      </c>
      <c r="F42" s="56" t="s">
        <v>1195</v>
      </c>
      <c r="G42" s="56" t="s">
        <v>1196</v>
      </c>
      <c r="H42" s="56" t="s">
        <v>1198</v>
      </c>
      <c r="T42" s="56">
        <v>14</v>
      </c>
      <c r="V42" s="56">
        <v>34</v>
      </c>
      <c r="W42" s="56">
        <v>5</v>
      </c>
      <c r="X42" s="56">
        <v>9</v>
      </c>
      <c r="Y42" s="56">
        <v>11</v>
      </c>
      <c r="Z42" s="56">
        <v>2</v>
      </c>
      <c r="AB42" s="56">
        <v>75</v>
      </c>
      <c r="AC42" s="56">
        <v>20</v>
      </c>
      <c r="AD42" s="56">
        <v>35</v>
      </c>
      <c r="AE42" s="57" t="s">
        <v>1221</v>
      </c>
    </row>
    <row r="43" spans="1:31" x14ac:dyDescent="0.2">
      <c r="A43" s="55" t="s">
        <v>111</v>
      </c>
      <c r="B43" s="56" t="s">
        <v>1222</v>
      </c>
      <c r="C43" s="56">
        <f>IF(ISERROR(INDEX('[2]Count AB'!$A$4:$B$138,MATCH(B43,'[2]Count AB'!$A$4:$A$138,0),2)),"",INDEX('[2]Count AB'!$A$4:$B$138,MATCH(B43,'[2]Count AB'!$A$4:$A$138,0),2))</f>
        <v>31</v>
      </c>
      <c r="D43" s="56" t="str">
        <f>IF(ISERROR(INDEX('[3]CB Count by Country'!$A$1:$B$93,MATCH(B43,'[3]CB Count by Country'!$D$4:$D$400,0),2)),"",INDEX('[3]CB Count by Country'!$D$4:$E$400,MATCH(B43,'[3]CB Count by Country'!$D$4:$D$400,0),2))</f>
        <v/>
      </c>
      <c r="E43" s="56">
        <v>1</v>
      </c>
      <c r="H43" s="1" t="s">
        <v>1205</v>
      </c>
      <c r="AE43" s="57"/>
    </row>
    <row r="44" spans="1:31" x14ac:dyDescent="0.2">
      <c r="A44" s="55" t="s">
        <v>113</v>
      </c>
      <c r="B44" s="56" t="s">
        <v>595</v>
      </c>
      <c r="C44" s="56">
        <f>IF(ISERROR(INDEX('[2]Count AB'!$A$4:$B$138,MATCH(B44,'[2]Count AB'!$A$4:$A$138,0),2)),"",INDEX('[2]Count AB'!$A$4:$B$138,MATCH(B44,'[2]Count AB'!$A$4:$A$138,0),2))</f>
        <v>7</v>
      </c>
      <c r="D44" s="56" t="str">
        <f>IF(ISERROR(INDEX('[3]CB Count by Country'!$A$1:$B$93,MATCH(B44,'[3]CB Count by Country'!$D$4:$D$400,0),2)),"",INDEX('[3]CB Count by Country'!$D$4:$E$400,MATCH(B44,'[3]CB Count by Country'!$D$4:$D$400,0),2))</f>
        <v/>
      </c>
      <c r="E44" s="56">
        <v>1</v>
      </c>
      <c r="AE44" s="57"/>
    </row>
    <row r="45" spans="1:31" x14ac:dyDescent="0.2">
      <c r="A45" s="55" t="s">
        <v>115</v>
      </c>
      <c r="B45" s="56" t="s">
        <v>116</v>
      </c>
      <c r="C45" s="56">
        <f>IF(ISERROR(INDEX('[2]Count AB'!$A$4:$B$138,MATCH(B45,'[2]Count AB'!$A$4:$A$138,0),2)),"",INDEX('[2]Count AB'!$A$4:$B$138,MATCH(B45,'[2]Count AB'!$A$4:$A$138,0),2))</f>
        <v>138</v>
      </c>
      <c r="D45" s="56" t="str">
        <f>IF(ISERROR(INDEX('[3]CB Count by Country'!$A$1:$B$93,MATCH(B45,'[3]CB Count by Country'!$D$4:$D$400,0),2)),"",INDEX('[3]CB Count by Country'!$D$4:$E$400,MATCH(B45,'[3]CB Count by Country'!$D$4:$D$400,0),2))</f>
        <v/>
      </c>
      <c r="E45" s="56">
        <v>1</v>
      </c>
      <c r="F45" s="56" t="s">
        <v>1195</v>
      </c>
      <c r="G45" s="56" t="s">
        <v>1196</v>
      </c>
      <c r="H45" s="56" t="s">
        <v>1193</v>
      </c>
      <c r="K45" s="56" t="s">
        <v>1200</v>
      </c>
      <c r="L45" s="56" t="s">
        <v>1200</v>
      </c>
      <c r="M45" s="56" t="s">
        <v>1200</v>
      </c>
      <c r="O45" s="56" t="s">
        <v>1199</v>
      </c>
      <c r="P45" s="56" t="s">
        <v>1200</v>
      </c>
      <c r="Q45" s="56" t="s">
        <v>1200</v>
      </c>
      <c r="S45" s="56">
        <v>8</v>
      </c>
      <c r="T45" s="56">
        <v>102</v>
      </c>
      <c r="U45" s="56">
        <v>80</v>
      </c>
      <c r="V45" s="56">
        <v>49</v>
      </c>
      <c r="W45" s="56">
        <v>49</v>
      </c>
      <c r="X45" s="56">
        <v>87</v>
      </c>
      <c r="Y45" s="56">
        <v>17</v>
      </c>
      <c r="Z45" s="56">
        <v>35</v>
      </c>
      <c r="AA45" s="56">
        <v>123</v>
      </c>
      <c r="AB45" s="56">
        <v>550</v>
      </c>
      <c r="AC45" s="56">
        <v>208</v>
      </c>
      <c r="AD45" s="56">
        <v>87</v>
      </c>
      <c r="AE45" s="57" t="s">
        <v>116</v>
      </c>
    </row>
    <row r="46" spans="1:31" x14ac:dyDescent="0.2">
      <c r="A46" s="55" t="s">
        <v>150</v>
      </c>
      <c r="B46" s="56" t="s">
        <v>606</v>
      </c>
      <c r="C46" s="56">
        <f>IF(ISERROR(INDEX('[2]Count AB'!$A$4:$B$138,MATCH(B46,'[2]Count AB'!$A$4:$A$138,0),2)),"",INDEX('[2]Count AB'!$A$4:$B$138,MATCH(B46,'[2]Count AB'!$A$4:$A$138,0),2))</f>
        <v>494</v>
      </c>
      <c r="D46" s="56">
        <f>IF(ISERROR(INDEX('[3]CB Count by Country'!$A$1:$B$93,MATCH(B46,'[3]CB Count by Country'!$D$4:$D$400,0),2)),"",INDEX('[3]CB Count by Country'!$D$4:$E$400,MATCH(B46,'[3]CB Count by Country'!$D$4:$D$400,0),2))</f>
        <v>4</v>
      </c>
      <c r="E46" s="56">
        <v>1</v>
      </c>
      <c r="F46" s="56" t="s">
        <v>1195</v>
      </c>
      <c r="G46" s="56" t="s">
        <v>1196</v>
      </c>
      <c r="H46" s="56" t="s">
        <v>1193</v>
      </c>
      <c r="I46" s="56" t="s">
        <v>1200</v>
      </c>
      <c r="J46" s="56" t="s">
        <v>1200</v>
      </c>
      <c r="K46" s="56" t="s">
        <v>1200</v>
      </c>
      <c r="L46" s="56" t="s">
        <v>1200</v>
      </c>
      <c r="M46" s="56" t="s">
        <v>1200</v>
      </c>
      <c r="N46" s="56" t="s">
        <v>1200</v>
      </c>
      <c r="O46" s="56" t="s">
        <v>1200</v>
      </c>
      <c r="P46" s="56" t="s">
        <v>1200</v>
      </c>
      <c r="Q46" s="56" t="s">
        <v>1200</v>
      </c>
      <c r="R46" s="56" t="s">
        <v>1200</v>
      </c>
      <c r="S46" s="56">
        <v>52</v>
      </c>
      <c r="T46" s="56">
        <v>185</v>
      </c>
      <c r="U46" s="56">
        <v>103</v>
      </c>
      <c r="V46" s="56">
        <v>190</v>
      </c>
      <c r="W46" s="56">
        <v>95</v>
      </c>
      <c r="X46" s="56">
        <v>117</v>
      </c>
      <c r="Y46" s="56">
        <v>25</v>
      </c>
      <c r="Z46" s="56">
        <v>421</v>
      </c>
      <c r="AA46" s="56">
        <v>254</v>
      </c>
      <c r="AB46" s="56">
        <v>1442</v>
      </c>
      <c r="AC46" s="56">
        <v>600</v>
      </c>
      <c r="AD46" s="56">
        <v>227</v>
      </c>
      <c r="AE46" s="57" t="s">
        <v>606</v>
      </c>
    </row>
    <row r="47" spans="1:31" x14ac:dyDescent="0.2">
      <c r="A47" s="55" t="s">
        <v>120</v>
      </c>
      <c r="B47" s="56" t="s">
        <v>1223</v>
      </c>
      <c r="C47" s="56" t="str">
        <f>IF(ISERROR(INDEX('[2]Count AB'!$A$4:$B$138,MATCH(B47,'[2]Count AB'!$A$4:$A$138,0),2)),"",INDEX('[2]Count AB'!$A$4:$B$138,MATCH(B47,'[2]Count AB'!$A$4:$A$138,0),2))</f>
        <v/>
      </c>
      <c r="D47" s="56" t="str">
        <f>IF(ISERROR(INDEX('[3]CB Count by Country'!$A$1:$B$93,MATCH(B47,'[3]CB Count by Country'!$D$4:$D$400,0),2)),"",INDEX('[3]CB Count by Country'!$D$4:$E$400,MATCH(B47,'[3]CB Count by Country'!$D$4:$D$400,0),2))</f>
        <v/>
      </c>
      <c r="E47" s="56">
        <v>1</v>
      </c>
      <c r="AE47" s="57"/>
    </row>
    <row r="48" spans="1:31" x14ac:dyDescent="0.2">
      <c r="A48" s="55" t="s">
        <v>121</v>
      </c>
      <c r="B48" s="56" t="s">
        <v>1224</v>
      </c>
      <c r="C48" s="56" t="str">
        <f>IF(ISERROR(INDEX('[2]Count AB'!$A$4:$B$138,MATCH(B48,'[2]Count AB'!$A$4:$A$138,0),2)),"",INDEX('[2]Count AB'!$A$4:$B$138,MATCH(B48,'[2]Count AB'!$A$4:$A$138,0),2))</f>
        <v/>
      </c>
      <c r="D48" s="56" t="str">
        <f>IF(ISERROR(INDEX('[3]CB Count by Country'!$A$1:$B$93,MATCH(B48,'[3]CB Count by Country'!$D$4:$D$400,0),2)),"",INDEX('[3]CB Count by Country'!$D$4:$E$400,MATCH(B48,'[3]CB Count by Country'!$D$4:$D$400,0),2))</f>
        <v/>
      </c>
      <c r="E48" s="56">
        <v>1</v>
      </c>
      <c r="F48" s="56" t="s">
        <v>1191</v>
      </c>
      <c r="G48" s="56" t="s">
        <v>1192</v>
      </c>
      <c r="AE48" s="57"/>
    </row>
    <row r="49" spans="1:31" x14ac:dyDescent="0.2">
      <c r="A49" s="55" t="s">
        <v>118</v>
      </c>
      <c r="B49" s="56" t="s">
        <v>618</v>
      </c>
      <c r="C49" s="56">
        <f>IF(ISERROR(INDEX('[2]Count AB'!$A$4:$B$138,MATCH(B49,'[2]Count AB'!$A$4:$A$138,0),2)),"",INDEX('[2]Count AB'!$A$4:$B$138,MATCH(B49,'[2]Count AB'!$A$4:$A$138,0),2))</f>
        <v>40</v>
      </c>
      <c r="D49" s="56">
        <f>IF(ISERROR(INDEX('[3]CB Count by Country'!$A$1:$B$93,MATCH(B49,'[3]CB Count by Country'!$D$4:$D$400,0),2)),"",INDEX('[3]CB Count by Country'!$D$4:$E$400,MATCH(B49,'[3]CB Count by Country'!$D$4:$D$400,0),2))</f>
        <v>1</v>
      </c>
      <c r="E49" s="56">
        <v>1</v>
      </c>
      <c r="F49" s="56" t="s">
        <v>1195</v>
      </c>
      <c r="G49" s="56" t="s">
        <v>1196</v>
      </c>
      <c r="H49" s="56" t="s">
        <v>1193</v>
      </c>
      <c r="I49" s="56" t="s">
        <v>1200</v>
      </c>
      <c r="N49" s="56" t="s">
        <v>1200</v>
      </c>
      <c r="O49" s="56" t="s">
        <v>1200</v>
      </c>
      <c r="S49" s="56">
        <v>41</v>
      </c>
      <c r="T49" s="56">
        <v>51</v>
      </c>
      <c r="U49" s="56">
        <v>14</v>
      </c>
      <c r="V49" s="56">
        <v>48</v>
      </c>
      <c r="W49" s="56">
        <v>8</v>
      </c>
      <c r="X49" s="56">
        <v>28</v>
      </c>
      <c r="Z49" s="56">
        <v>11</v>
      </c>
      <c r="AA49" s="56">
        <v>7</v>
      </c>
      <c r="AB49" s="56">
        <v>208</v>
      </c>
      <c r="AC49" s="56">
        <v>107</v>
      </c>
      <c r="AD49" s="56">
        <v>36</v>
      </c>
      <c r="AE49" s="57" t="s">
        <v>618</v>
      </c>
    </row>
    <row r="50" spans="1:31" x14ac:dyDescent="0.2">
      <c r="A50" s="55" t="s">
        <v>123</v>
      </c>
      <c r="B50" s="56" t="s">
        <v>124</v>
      </c>
      <c r="C50" s="56">
        <f>IF(ISERROR(INDEX('[2]Count AB'!$A$4:$B$138,MATCH(B50,'[2]Count AB'!$A$4:$A$138,0),2)),"",INDEX('[2]Count AB'!$A$4:$B$138,MATCH(B50,'[2]Count AB'!$A$4:$A$138,0),2))</f>
        <v>1</v>
      </c>
      <c r="D50" s="56">
        <f>IF(ISERROR(INDEX('[3]CB Count by Country'!$A$1:$B$93,MATCH(B50,'[3]CB Count by Country'!$D$4:$D$400,0),2)),"",INDEX('[3]CB Count by Country'!$D$4:$E$400,MATCH(B50,'[3]CB Count by Country'!$D$4:$D$400,0),2))</f>
        <v>4</v>
      </c>
      <c r="E50" s="56">
        <v>1</v>
      </c>
      <c r="AE50" s="57"/>
    </row>
    <row r="51" spans="1:31" x14ac:dyDescent="0.2">
      <c r="A51" s="55" t="s">
        <v>24</v>
      </c>
      <c r="B51" s="56" t="s">
        <v>628</v>
      </c>
      <c r="C51" s="56">
        <f>IF(ISERROR(INDEX('[2]Count AB'!$A$4:$B$138,MATCH(B51,'[2]Count AB'!$A$4:$A$138,0),2)),"",INDEX('[2]Count AB'!$A$4:$B$138,MATCH(B51,'[2]Count AB'!$A$4:$A$138,0),2))</f>
        <v>20</v>
      </c>
      <c r="D51" s="56" t="str">
        <f>IF(ISERROR(INDEX('[3]CB Count by Country'!$A$1:$B$93,MATCH(B51,'[3]CB Count by Country'!$D$4:$D$400,0),2)),"",INDEX('[3]CB Count by Country'!$D$4:$E$400,MATCH(B51,'[3]CB Count by Country'!$D$4:$D$400,0),2))</f>
        <v/>
      </c>
      <c r="E51" s="56">
        <v>1</v>
      </c>
      <c r="AE51" s="57"/>
    </row>
    <row r="52" spans="1:31" x14ac:dyDescent="0.2">
      <c r="A52" s="55" t="s">
        <v>126</v>
      </c>
      <c r="B52" s="56" t="s">
        <v>1225</v>
      </c>
      <c r="C52" s="56">
        <f>IF(ISERROR(INDEX('[2]Count AB'!$A$4:$B$138,MATCH(B52,'[2]Count AB'!$A$4:$A$138,0),2)),"",INDEX('[2]Count AB'!$A$4:$B$138,MATCH(B52,'[2]Count AB'!$A$4:$A$138,0),2))</f>
        <v>31</v>
      </c>
      <c r="D52" s="56">
        <f>IF(ISERROR(INDEX('[3]CB Count by Country'!$A$1:$B$93,MATCH(B52,'[3]CB Count by Country'!$D$4:$D$400,0),2)),"",INDEX('[3]CB Count by Country'!$D$4:$E$400,MATCH(B52,'[3]CB Count by Country'!$D$4:$D$400,0),2))</f>
        <v>4</v>
      </c>
      <c r="E52" s="56">
        <v>1</v>
      </c>
      <c r="F52" s="56" t="s">
        <v>1195</v>
      </c>
      <c r="G52" s="56" t="s">
        <v>1196</v>
      </c>
      <c r="H52" s="56" t="s">
        <v>1198</v>
      </c>
      <c r="V52" s="56">
        <v>10</v>
      </c>
      <c r="AB52" s="56">
        <v>10</v>
      </c>
      <c r="AC52" s="56">
        <v>5</v>
      </c>
      <c r="AD52" s="56">
        <v>24</v>
      </c>
      <c r="AE52" s="57" t="s">
        <v>1225</v>
      </c>
    </row>
    <row r="53" spans="1:31" x14ac:dyDescent="0.2">
      <c r="A53" s="55" t="s">
        <v>128</v>
      </c>
      <c r="B53" s="56" t="s">
        <v>636</v>
      </c>
      <c r="C53" s="56">
        <f>IF(ISERROR(INDEX('[2]Count AB'!$A$4:$B$138,MATCH(B53,'[2]Count AB'!$A$4:$A$138,0),2)),"",INDEX('[2]Count AB'!$A$4:$B$138,MATCH(B53,'[2]Count AB'!$A$4:$A$138,0),2))</f>
        <v>58</v>
      </c>
      <c r="D53" s="56">
        <f>IF(ISERROR(INDEX('[3]CB Count by Country'!$A$1:$B$93,MATCH(B53,'[3]CB Count by Country'!$D$4:$D$400,0),2)),"",INDEX('[3]CB Count by Country'!$D$4:$E$400,MATCH(B53,'[3]CB Count by Country'!$D$4:$D$400,0),2))</f>
        <v>3</v>
      </c>
      <c r="E53" s="56">
        <v>1</v>
      </c>
      <c r="F53" s="56" t="s">
        <v>1195</v>
      </c>
      <c r="G53" s="56" t="s">
        <v>1196</v>
      </c>
      <c r="H53" s="56" t="s">
        <v>1216</v>
      </c>
      <c r="L53" s="56" t="s">
        <v>1200</v>
      </c>
      <c r="N53" s="56" t="s">
        <v>1199</v>
      </c>
      <c r="P53" s="56" t="s">
        <v>1200</v>
      </c>
      <c r="S53" s="56">
        <v>7</v>
      </c>
      <c r="T53" s="56">
        <v>21</v>
      </c>
      <c r="U53" s="56">
        <v>18</v>
      </c>
      <c r="V53" s="56">
        <v>44</v>
      </c>
      <c r="W53" s="56">
        <v>3</v>
      </c>
      <c r="X53" s="56">
        <v>3</v>
      </c>
      <c r="Y53" s="56">
        <v>4</v>
      </c>
      <c r="Z53" s="56">
        <v>2</v>
      </c>
      <c r="AA53" s="56">
        <v>3</v>
      </c>
      <c r="AB53" s="56">
        <v>105</v>
      </c>
      <c r="AC53" s="56">
        <v>57</v>
      </c>
      <c r="AD53" s="56">
        <v>31</v>
      </c>
      <c r="AE53" s="57" t="s">
        <v>636</v>
      </c>
    </row>
    <row r="54" spans="1:31" x14ac:dyDescent="0.2">
      <c r="A54" s="55" t="s">
        <v>350</v>
      </c>
      <c r="B54" s="56" t="s">
        <v>644</v>
      </c>
      <c r="C54" s="56">
        <f>IF(ISERROR(INDEX('[2]Count AB'!$A$4:$B$138,MATCH(B54,'[2]Count AB'!$A$4:$A$138,0),2)),"",INDEX('[2]Count AB'!$A$4:$B$138,MATCH(B54,'[2]Count AB'!$A$4:$A$138,0),2))</f>
        <v>166</v>
      </c>
      <c r="D54" s="56" t="str">
        <f>IF(ISERROR(INDEX('[3]CB Count by Country'!$A$1:$B$93,MATCH(B54,'[3]CB Count by Country'!$D$4:$D$400,0),2)),"",INDEX('[3]CB Count by Country'!$D$4:$E$400,MATCH(B54,'[3]CB Count by Country'!$D$4:$D$400,0),2))</f>
        <v/>
      </c>
      <c r="E54" s="56">
        <v>1</v>
      </c>
      <c r="F54" s="56" t="s">
        <v>1195</v>
      </c>
      <c r="G54" s="56" t="s">
        <v>1196</v>
      </c>
      <c r="H54" s="56" t="s">
        <v>1193</v>
      </c>
      <c r="I54" s="56" t="s">
        <v>1199</v>
      </c>
      <c r="J54" s="56" t="s">
        <v>1200</v>
      </c>
      <c r="K54" s="56" t="s">
        <v>1200</v>
      </c>
      <c r="L54" s="56" t="s">
        <v>1200</v>
      </c>
      <c r="M54" s="56" t="s">
        <v>1199</v>
      </c>
      <c r="N54" s="56" t="s">
        <v>1200</v>
      </c>
      <c r="O54" s="56" t="s">
        <v>1199</v>
      </c>
      <c r="P54" s="56" t="s">
        <v>1200</v>
      </c>
      <c r="Q54" s="56" t="s">
        <v>1200</v>
      </c>
      <c r="R54" s="56" t="s">
        <v>1200</v>
      </c>
      <c r="S54" s="56">
        <v>40</v>
      </c>
      <c r="T54" s="56">
        <v>87</v>
      </c>
      <c r="U54" s="56">
        <v>47</v>
      </c>
      <c r="V54" s="56">
        <v>52</v>
      </c>
      <c r="W54" s="56">
        <v>59</v>
      </c>
      <c r="X54" s="56">
        <v>74</v>
      </c>
      <c r="Y54" s="56">
        <v>23</v>
      </c>
      <c r="Z54" s="56">
        <v>44</v>
      </c>
      <c r="AA54" s="56">
        <v>149</v>
      </c>
      <c r="AB54" s="56">
        <v>575</v>
      </c>
      <c r="AC54" s="56">
        <v>187</v>
      </c>
      <c r="AD54" s="56">
        <v>75</v>
      </c>
      <c r="AE54" s="57" t="s">
        <v>644</v>
      </c>
    </row>
    <row r="55" spans="1:31" x14ac:dyDescent="0.2">
      <c r="A55" s="55" t="s">
        <v>133</v>
      </c>
      <c r="B55" s="56" t="s">
        <v>651</v>
      </c>
      <c r="C55" s="56">
        <f>IF(ISERROR(INDEX('[2]Count AB'!$A$4:$B$138,MATCH(B55,'[2]Count AB'!$A$4:$A$138,0),2)),"",INDEX('[2]Count AB'!$A$4:$B$138,MATCH(B55,'[2]Count AB'!$A$4:$A$138,0),2))</f>
        <v>12</v>
      </c>
      <c r="D55" s="56" t="str">
        <f>IF(ISERROR(INDEX('[3]CB Count by Country'!$A$1:$B$93,MATCH(B55,'[3]CB Count by Country'!$D$4:$D$400,0),2)),"",INDEX('[3]CB Count by Country'!$D$4:$E$400,MATCH(B55,'[3]CB Count by Country'!$D$4:$D$400,0),2))</f>
        <v/>
      </c>
      <c r="E55" s="56">
        <v>1</v>
      </c>
      <c r="F55" s="56" t="s">
        <v>1195</v>
      </c>
      <c r="G55" s="56" t="s">
        <v>1196</v>
      </c>
      <c r="H55" s="56" t="s">
        <v>1193</v>
      </c>
      <c r="T55" s="56">
        <v>18</v>
      </c>
      <c r="U55" s="56">
        <v>4</v>
      </c>
      <c r="V55" s="56">
        <v>8</v>
      </c>
      <c r="X55" s="56">
        <v>4</v>
      </c>
      <c r="AB55" s="56">
        <v>34</v>
      </c>
      <c r="AC55" s="56">
        <v>11</v>
      </c>
      <c r="AD55" s="56">
        <v>13</v>
      </c>
      <c r="AE55" s="57" t="s">
        <v>651</v>
      </c>
    </row>
    <row r="56" spans="1:31" x14ac:dyDescent="0.2">
      <c r="A56" s="55" t="s">
        <v>135</v>
      </c>
      <c r="B56" s="56" t="s">
        <v>657</v>
      </c>
      <c r="C56" s="56">
        <f>IF(ISERROR(INDEX('[2]Count AB'!$A$4:$B$138,MATCH(B56,'[2]Count AB'!$A$4:$A$138,0),2)),"",INDEX('[2]Count AB'!$A$4:$B$138,MATCH(B56,'[2]Count AB'!$A$4:$A$138,0),2))</f>
        <v>1</v>
      </c>
      <c r="D56" s="56">
        <f>IF(ISERROR(INDEX('[3]CB Count by Country'!$A$1:$B$93,MATCH(B56,'[3]CB Count by Country'!$D$4:$D$400,0),2)),"",INDEX('[3]CB Count by Country'!$D$4:$E$400,MATCH(B56,'[3]CB Count by Country'!$D$4:$D$400,0),2))</f>
        <v>1</v>
      </c>
      <c r="E56" s="56">
        <v>1</v>
      </c>
      <c r="F56" s="56" t="s">
        <v>1191</v>
      </c>
      <c r="G56" s="56" t="s">
        <v>1192</v>
      </c>
      <c r="H56" s="56" t="s">
        <v>1216</v>
      </c>
      <c r="T56" s="56">
        <v>2</v>
      </c>
      <c r="AB56" s="56">
        <v>2</v>
      </c>
      <c r="AC56" s="56">
        <v>0</v>
      </c>
      <c r="AD56" s="56">
        <v>4</v>
      </c>
      <c r="AE56" s="57"/>
    </row>
    <row r="57" spans="1:31" x14ac:dyDescent="0.2">
      <c r="A57" s="55" t="s">
        <v>139</v>
      </c>
      <c r="B57" s="56" t="s">
        <v>663</v>
      </c>
      <c r="C57" s="56">
        <f>IF(ISERROR(INDEX('[2]Count AB'!$A$4:$B$138,MATCH(B57,'[2]Count AB'!$A$4:$A$138,0),2)),"",INDEX('[2]Count AB'!$A$4:$B$138,MATCH(B57,'[2]Count AB'!$A$4:$A$138,0),2))</f>
        <v>32</v>
      </c>
      <c r="D57" s="56" t="str">
        <f>IF(ISERROR(INDEX('[3]CB Count by Country'!$A$1:$B$93,MATCH(B57,'[3]CB Count by Country'!$D$4:$D$400,0),2)),"",INDEX('[3]CB Count by Country'!$D$4:$E$400,MATCH(B57,'[3]CB Count by Country'!$D$4:$D$400,0),2))</f>
        <v/>
      </c>
      <c r="E57" s="56">
        <v>1</v>
      </c>
      <c r="F57" s="56" t="s">
        <v>1195</v>
      </c>
      <c r="G57" s="56" t="s">
        <v>1196</v>
      </c>
      <c r="H57" s="56" t="s">
        <v>1193</v>
      </c>
      <c r="K57" s="56" t="s">
        <v>1200</v>
      </c>
      <c r="L57" s="56" t="s">
        <v>1200</v>
      </c>
      <c r="P57" s="56" t="s">
        <v>1200</v>
      </c>
      <c r="Q57" s="56" t="s">
        <v>1200</v>
      </c>
      <c r="S57" s="56">
        <v>30</v>
      </c>
      <c r="T57" s="56">
        <v>113</v>
      </c>
      <c r="U57" s="56">
        <v>62</v>
      </c>
      <c r="V57" s="56">
        <v>39</v>
      </c>
      <c r="W57" s="56">
        <v>60</v>
      </c>
      <c r="X57" s="56">
        <v>42</v>
      </c>
      <c r="Y57" s="56">
        <v>11</v>
      </c>
      <c r="Z57" s="56">
        <v>12</v>
      </c>
      <c r="AA57" s="56">
        <v>30</v>
      </c>
      <c r="AB57" s="56">
        <v>399</v>
      </c>
      <c r="AC57" s="56">
        <v>134</v>
      </c>
      <c r="AD57" s="56">
        <v>79</v>
      </c>
      <c r="AE57" s="57" t="s">
        <v>663</v>
      </c>
    </row>
    <row r="58" spans="1:31" x14ac:dyDescent="0.2">
      <c r="A58" s="55" t="s">
        <v>137</v>
      </c>
      <c r="B58" s="56" t="s">
        <v>1226</v>
      </c>
      <c r="C58" s="56" t="str">
        <f>IF(ISERROR(INDEX('[2]Count AB'!$A$4:$B$138,MATCH(B58,'[2]Count AB'!$A$4:$A$138,0),2)),"",INDEX('[2]Count AB'!$A$4:$B$138,MATCH(B58,'[2]Count AB'!$A$4:$A$138,0),2))</f>
        <v/>
      </c>
      <c r="D58" s="56">
        <f>IF(ISERROR(INDEX('[3]CB Count by Country'!$A$1:$B$93,MATCH(B58,'[3]CB Count by Country'!$D$4:$D$400,0),2)),"",INDEX('[3]CB Count by Country'!$D$4:$E$400,MATCH(B58,'[3]CB Count by Country'!$D$4:$D$400,0),2))</f>
        <v>1</v>
      </c>
      <c r="E58" s="56">
        <v>1</v>
      </c>
      <c r="AE58" s="57"/>
    </row>
    <row r="59" spans="1:31" x14ac:dyDescent="0.2">
      <c r="A59" s="55" t="s">
        <v>141</v>
      </c>
      <c r="B59" s="56" t="s">
        <v>671</v>
      </c>
      <c r="C59" s="56">
        <f>IF(ISERROR(INDEX('[2]Count AB'!$A$4:$B$138,MATCH(B59,'[2]Count AB'!$A$4:$A$138,0),2)),"",INDEX('[2]Count AB'!$A$4:$B$138,MATCH(B59,'[2]Count AB'!$A$4:$A$138,0),2))</f>
        <v>216</v>
      </c>
      <c r="D59" s="56">
        <f>IF(ISERROR(INDEX('[3]CB Count by Country'!$A$1:$B$93,MATCH(B59,'[3]CB Count by Country'!$D$4:$D$400,0),2)),"",INDEX('[3]CB Count by Country'!$D$4:$E$400,MATCH(B59,'[3]CB Count by Country'!$D$4:$D$400,0),2))</f>
        <v>1</v>
      </c>
      <c r="E59" s="56">
        <v>1</v>
      </c>
      <c r="F59" s="56" t="s">
        <v>1195</v>
      </c>
      <c r="G59" s="56" t="s">
        <v>1196</v>
      </c>
      <c r="H59" s="56" t="s">
        <v>1193</v>
      </c>
      <c r="I59" s="56" t="s">
        <v>1200</v>
      </c>
      <c r="J59" s="56" t="s">
        <v>1200</v>
      </c>
      <c r="K59" s="56" t="s">
        <v>1200</v>
      </c>
      <c r="L59" s="56" t="s">
        <v>1200</v>
      </c>
      <c r="M59" s="56" t="s">
        <v>1200</v>
      </c>
      <c r="N59" s="56" t="s">
        <v>1200</v>
      </c>
      <c r="O59" s="56" t="s">
        <v>1200</v>
      </c>
      <c r="P59" s="56" t="s">
        <v>1200</v>
      </c>
      <c r="Q59" s="56" t="s">
        <v>1200</v>
      </c>
      <c r="R59" s="56" t="s">
        <v>1200</v>
      </c>
      <c r="S59" s="56">
        <v>51</v>
      </c>
      <c r="T59" s="56">
        <v>137</v>
      </c>
      <c r="U59" s="56">
        <v>27</v>
      </c>
      <c r="V59" s="56">
        <v>105</v>
      </c>
      <c r="W59" s="56">
        <v>30</v>
      </c>
      <c r="X59" s="56">
        <v>100</v>
      </c>
      <c r="Y59" s="56">
        <v>19</v>
      </c>
      <c r="Z59" s="56">
        <v>121</v>
      </c>
      <c r="AA59" s="56">
        <v>293</v>
      </c>
      <c r="AB59" s="56">
        <v>883</v>
      </c>
      <c r="AC59" s="56">
        <v>429</v>
      </c>
      <c r="AD59" s="56">
        <v>122</v>
      </c>
      <c r="AE59" s="57" t="s">
        <v>671</v>
      </c>
    </row>
    <row r="60" spans="1:31" x14ac:dyDescent="0.2">
      <c r="A60" s="55" t="s">
        <v>143</v>
      </c>
      <c r="B60" s="56" t="s">
        <v>1227</v>
      </c>
      <c r="C60" s="56" t="str">
        <f>IF(ISERROR(INDEX('[2]Count AB'!$A$4:$B$138,MATCH(B60,'[2]Count AB'!$A$4:$A$138,0),2)),"",INDEX('[2]Count AB'!$A$4:$B$138,MATCH(B60,'[2]Count AB'!$A$4:$A$138,0),2))</f>
        <v/>
      </c>
      <c r="D60" s="56">
        <f>IF(ISERROR(INDEX('[3]CB Count by Country'!$A$1:$B$93,MATCH(B60,'[3]CB Count by Country'!$D$4:$D$400,0),2)),"",INDEX('[3]CB Count by Country'!$D$4:$E$400,MATCH(B60,'[3]CB Count by Country'!$D$4:$D$400,0),2))</f>
        <v>1</v>
      </c>
      <c r="E60" s="56">
        <v>1</v>
      </c>
      <c r="AE60" s="57"/>
    </row>
    <row r="61" spans="1:31" x14ac:dyDescent="0.2">
      <c r="A61" s="55" t="s">
        <v>393</v>
      </c>
      <c r="B61" s="56" t="s">
        <v>392</v>
      </c>
      <c r="C61" s="56">
        <f>IF(ISERROR(INDEX('[2]Count AB'!$A$4:$B$138,MATCH(B61,'[2]Count AB'!$A$4:$A$138,0),2)),"",INDEX('[2]Count AB'!$A$4:$B$138,MATCH(B61,'[2]Count AB'!$A$4:$A$138,0),2))</f>
        <v>363</v>
      </c>
      <c r="D61" s="56">
        <f>IF(ISERROR(INDEX('[3]CB Count by Country'!$A$1:$B$93,MATCH(B61,'[3]CB Count by Country'!$D$4:$D$400,0),2)),"",INDEX('[3]CB Count by Country'!$D$4:$E$400,MATCH(B61,'[3]CB Count by Country'!$D$4:$D$400,0),2))</f>
        <v>3</v>
      </c>
      <c r="E61" s="56">
        <v>1</v>
      </c>
      <c r="F61" s="56" t="s">
        <v>1195</v>
      </c>
      <c r="G61" s="56" t="s">
        <v>1196</v>
      </c>
      <c r="H61" s="56" t="s">
        <v>1193</v>
      </c>
      <c r="I61" s="56" t="s">
        <v>1200</v>
      </c>
      <c r="J61" s="56" t="s">
        <v>1200</v>
      </c>
      <c r="K61" s="56" t="s">
        <v>1200</v>
      </c>
      <c r="L61" s="56" t="s">
        <v>1200</v>
      </c>
      <c r="M61" s="56" t="s">
        <v>1200</v>
      </c>
      <c r="N61" s="56" t="s">
        <v>1200</v>
      </c>
      <c r="O61" s="56" t="s">
        <v>1200</v>
      </c>
      <c r="P61" s="56" t="s">
        <v>1200</v>
      </c>
      <c r="Q61" s="56" t="s">
        <v>1200</v>
      </c>
      <c r="R61" s="56" t="s">
        <v>1200</v>
      </c>
      <c r="S61" s="56">
        <v>13</v>
      </c>
      <c r="T61" s="56">
        <v>162</v>
      </c>
      <c r="U61" s="56">
        <v>55</v>
      </c>
      <c r="V61" s="56">
        <v>45</v>
      </c>
      <c r="W61" s="56">
        <v>136</v>
      </c>
      <c r="X61" s="56">
        <v>66</v>
      </c>
      <c r="Y61" s="56">
        <v>12</v>
      </c>
      <c r="Z61" s="56">
        <v>293</v>
      </c>
      <c r="AA61" s="56">
        <v>180</v>
      </c>
      <c r="AB61" s="56">
        <v>962</v>
      </c>
      <c r="AC61" s="56">
        <v>459</v>
      </c>
      <c r="AD61" s="56">
        <v>93</v>
      </c>
      <c r="AE61" s="57" t="s">
        <v>392</v>
      </c>
    </row>
    <row r="62" spans="1:31" x14ac:dyDescent="0.2">
      <c r="A62" s="55" t="s">
        <v>148</v>
      </c>
      <c r="B62" s="56" t="s">
        <v>686</v>
      </c>
      <c r="C62" s="56">
        <f>IF(ISERROR(INDEX('[2]Count AB'!$A$4:$B$138,MATCH(B62,'[2]Count AB'!$A$4:$A$138,0),2)),"",INDEX('[2]Count AB'!$A$4:$B$138,MATCH(B62,'[2]Count AB'!$A$4:$A$138,0),2))</f>
        <v>5</v>
      </c>
      <c r="D62" s="56" t="str">
        <f>IF(ISERROR(INDEX('[3]CB Count by Country'!$A$1:$B$93,MATCH(B62,'[3]CB Count by Country'!$D$4:$D$400,0),2)),"",INDEX('[3]CB Count by Country'!$D$4:$E$400,MATCH(B62,'[3]CB Count by Country'!$D$4:$D$400,0),2))</f>
        <v/>
      </c>
      <c r="E62" s="56">
        <v>1</v>
      </c>
      <c r="F62" s="56" t="s">
        <v>1191</v>
      </c>
      <c r="G62" s="56" t="s">
        <v>1192</v>
      </c>
      <c r="H62" s="56" t="s">
        <v>1193</v>
      </c>
      <c r="T62" s="56">
        <v>18</v>
      </c>
      <c r="U62" s="56">
        <v>1</v>
      </c>
      <c r="V62" s="56">
        <v>10</v>
      </c>
      <c r="X62" s="56">
        <v>34</v>
      </c>
      <c r="AA62" s="56">
        <v>2</v>
      </c>
      <c r="AB62" s="56">
        <v>65</v>
      </c>
      <c r="AC62" s="56">
        <v>6</v>
      </c>
      <c r="AD62" s="56">
        <v>18</v>
      </c>
      <c r="AE62" s="57"/>
    </row>
    <row r="63" spans="1:31" x14ac:dyDescent="0.2">
      <c r="A63" s="55" t="s">
        <v>152</v>
      </c>
      <c r="B63" s="56" t="s">
        <v>692</v>
      </c>
      <c r="C63" s="56">
        <f>IF(ISERROR(INDEX('[2]Count AB'!$A$4:$B$138,MATCH(B63,'[2]Count AB'!$A$4:$A$138,0),2)),"",INDEX('[2]Count AB'!$A$4:$B$138,MATCH(B63,'[2]Count AB'!$A$4:$A$138,0),2))</f>
        <v>0</v>
      </c>
      <c r="D63" s="56">
        <f>IF(ISERROR(INDEX('[3]CB Count by Country'!$A$1:$B$93,MATCH(B63,'[3]CB Count by Country'!$D$4:$D$400,0),2)),"",INDEX('[3]CB Count by Country'!$D$4:$E$400,MATCH(B63,'[3]CB Count by Country'!$D$4:$D$400,0),2))</f>
        <v>2</v>
      </c>
      <c r="E63" s="56">
        <v>1</v>
      </c>
      <c r="F63" s="56" t="s">
        <v>1191</v>
      </c>
      <c r="G63" s="56" t="s">
        <v>1192</v>
      </c>
      <c r="H63" s="56" t="s">
        <v>1216</v>
      </c>
      <c r="AC63" s="56">
        <v>2</v>
      </c>
      <c r="AD63" s="56">
        <v>7</v>
      </c>
      <c r="AE63" s="57"/>
    </row>
    <row r="64" spans="1:31" x14ac:dyDescent="0.2">
      <c r="A64" s="55" t="s">
        <v>161</v>
      </c>
      <c r="B64" s="56" t="s">
        <v>1228</v>
      </c>
      <c r="C64" s="56" t="str">
        <f>IF(ISERROR(INDEX('[2]Count AB'!$A$4:$B$138,MATCH(B64,'[2]Count AB'!$A$4:$A$138,0),2)),"",INDEX('[2]Count AB'!$A$4:$B$138,MATCH(B64,'[2]Count AB'!$A$4:$A$138,0),2))</f>
        <v/>
      </c>
      <c r="D64" s="56" t="str">
        <f>IF(ISERROR(INDEX('[3]CB Count by Country'!$A$1:$B$93,MATCH(B64,'[3]CB Count by Country'!$D$4:$D$400,0),2)),"",INDEX('[3]CB Count by Country'!$D$4:$E$400,MATCH(B64,'[3]CB Count by Country'!$D$4:$D$400,0),2))</f>
        <v/>
      </c>
      <c r="E64" s="56">
        <v>1</v>
      </c>
      <c r="AE64" s="57"/>
    </row>
    <row r="65" spans="1:31" x14ac:dyDescent="0.2">
      <c r="A65" s="55" t="s">
        <v>145</v>
      </c>
      <c r="B65" s="56" t="s">
        <v>146</v>
      </c>
      <c r="C65" s="56" t="str">
        <f>IF(ISERROR(INDEX('[2]Count AB'!$A$4:$B$138,MATCH(B65,'[2]Count AB'!$A$4:$A$138,0),2)),"",INDEX('[2]Count AB'!$A$4:$B$138,MATCH(B65,'[2]Count AB'!$A$4:$A$138,0),2))</f>
        <v/>
      </c>
      <c r="D65" s="56" t="str">
        <f>IF(ISERROR(INDEX('[3]CB Count by Country'!$A$1:$B$93,MATCH(B65,'[3]CB Count by Country'!$D$4:$D$400,0),2)),"",INDEX('[3]CB Count by Country'!$D$4:$E$400,MATCH(B65,'[3]CB Count by Country'!$D$4:$D$400,0),2))</f>
        <v/>
      </c>
      <c r="E65" s="56">
        <v>1</v>
      </c>
      <c r="AE65" s="57"/>
    </row>
    <row r="66" spans="1:31" x14ac:dyDescent="0.2">
      <c r="A66" s="55" t="s">
        <v>162</v>
      </c>
      <c r="B66" s="56" t="s">
        <v>1229</v>
      </c>
      <c r="C66" s="56">
        <f>IF(ISERROR(INDEX('[2]Count AB'!$A$4:$B$138,MATCH(B66,'[2]Count AB'!$A$4:$A$138,0),2)),"",INDEX('[2]Count AB'!$A$4:$B$138,MATCH(B66,'[2]Count AB'!$A$4:$A$138,0),2))</f>
        <v>0</v>
      </c>
      <c r="D66" s="56" t="str">
        <f>IF(ISERROR(INDEX('[3]CB Count by Country'!$A$1:$B$93,MATCH(B66,'[3]CB Count by Country'!$D$4:$D$400,0),2)),"",INDEX('[3]CB Count by Country'!$D$4:$E$400,MATCH(B66,'[3]CB Count by Country'!$D$4:$D$400,0),2))</f>
        <v/>
      </c>
      <c r="E66" s="56">
        <v>1</v>
      </c>
      <c r="AE66" s="57"/>
    </row>
    <row r="67" spans="1:31" x14ac:dyDescent="0.2">
      <c r="A67" s="55" t="s">
        <v>132</v>
      </c>
      <c r="B67" s="56" t="s">
        <v>1230</v>
      </c>
      <c r="C67" s="56" t="str">
        <f>IF(ISERROR(INDEX('[2]Count AB'!$A$4:$B$138,MATCH(B67,'[2]Count AB'!$A$4:$A$138,0),2)),"",INDEX('[2]Count AB'!$A$4:$B$138,MATCH(B67,'[2]Count AB'!$A$4:$A$138,0),2))</f>
        <v/>
      </c>
      <c r="D67" s="56" t="str">
        <f>IF(ISERROR(INDEX('[3]CB Count by Country'!$A$1:$B$93,MATCH(B67,'[3]CB Count by Country'!$D$4:$D$400,0),2)),"",INDEX('[3]CB Count by Country'!$D$4:$E$400,MATCH(B67,'[3]CB Count by Country'!$D$4:$D$400,0),2))</f>
        <v/>
      </c>
      <c r="E67" s="56">
        <v>1</v>
      </c>
      <c r="AE67" s="57"/>
    </row>
    <row r="68" spans="1:31" x14ac:dyDescent="0.2">
      <c r="A68" s="55" t="s">
        <v>155</v>
      </c>
      <c r="B68" s="56" t="s">
        <v>703</v>
      </c>
      <c r="C68" s="56">
        <f>IF(ISERROR(INDEX('[2]Count AB'!$A$4:$B$138,MATCH(B68,'[2]Count AB'!$A$4:$A$138,0),2)),"",INDEX('[2]Count AB'!$A$4:$B$138,MATCH(B68,'[2]Count AB'!$A$4:$A$138,0),2))</f>
        <v>52</v>
      </c>
      <c r="D68" s="56">
        <f>IF(ISERROR(INDEX('[3]CB Count by Country'!$A$1:$B$93,MATCH(B68,'[3]CB Count by Country'!$D$4:$D$400,0),2)),"",INDEX('[3]CB Count by Country'!$D$4:$E$400,MATCH(B68,'[3]CB Count by Country'!$D$4:$D$400,0),2))</f>
        <v>1</v>
      </c>
      <c r="E68" s="56">
        <v>1</v>
      </c>
      <c r="F68" s="56" t="s">
        <v>1195</v>
      </c>
      <c r="G68" s="56" t="s">
        <v>1196</v>
      </c>
      <c r="H68" s="56" t="s">
        <v>1193</v>
      </c>
      <c r="T68" s="56">
        <v>41</v>
      </c>
      <c r="U68" s="56">
        <v>4</v>
      </c>
      <c r="V68" s="56">
        <v>24</v>
      </c>
      <c r="X68" s="56">
        <v>54</v>
      </c>
      <c r="Z68" s="56">
        <v>47</v>
      </c>
      <c r="AA68" s="56">
        <v>35</v>
      </c>
      <c r="AB68" s="56">
        <v>205</v>
      </c>
      <c r="AC68" s="56">
        <v>70</v>
      </c>
      <c r="AD68" s="56">
        <v>28</v>
      </c>
      <c r="AE68" s="57" t="s">
        <v>703</v>
      </c>
    </row>
    <row r="69" spans="1:31" x14ac:dyDescent="0.2">
      <c r="A69" s="55" t="s">
        <v>157</v>
      </c>
      <c r="B69" s="56" t="s">
        <v>1231</v>
      </c>
      <c r="C69" s="56" t="str">
        <f>IF(ISERROR(INDEX('[2]Count AB'!$A$4:$B$138,MATCH(B69,'[2]Count AB'!$A$4:$A$138,0),2)),"",INDEX('[2]Count AB'!$A$4:$B$138,MATCH(B69,'[2]Count AB'!$A$4:$A$138,0),2))</f>
        <v/>
      </c>
      <c r="D69" s="56" t="str">
        <f>IF(ISERROR(INDEX('[3]CB Count by Country'!$A$1:$B$93,MATCH(B69,'[3]CB Count by Country'!$D$4:$D$400,0),2)),"",INDEX('[3]CB Count by Country'!$D$4:$E$400,MATCH(B69,'[3]CB Count by Country'!$D$4:$D$400,0),2))</f>
        <v/>
      </c>
      <c r="E69" s="56">
        <v>1</v>
      </c>
      <c r="F69" s="56" t="s">
        <v>1191</v>
      </c>
      <c r="G69" s="56" t="s">
        <v>1192</v>
      </c>
      <c r="AE69" s="57"/>
    </row>
    <row r="70" spans="1:31" x14ac:dyDescent="0.2">
      <c r="A70" s="55" t="s">
        <v>159</v>
      </c>
      <c r="B70" s="56" t="s">
        <v>1232</v>
      </c>
      <c r="C70" s="56">
        <f>IF(ISERROR(INDEX('[2]Count AB'!$A$4:$B$138,MATCH(B70,'[2]Count AB'!$A$4:$A$138,0),2)),"",INDEX('[2]Count AB'!$A$4:$B$138,MATCH(B70,'[2]Count AB'!$A$4:$A$138,0),2))</f>
        <v>5</v>
      </c>
      <c r="D70" s="56">
        <f>IF(ISERROR(INDEX('[3]CB Count by Country'!$A$1:$B$93,MATCH(B70,'[3]CB Count by Country'!$D$4:$D$400,0),2)),"",INDEX('[3]CB Count by Country'!$D$4:$E$400,MATCH(B70,'[3]CB Count by Country'!$D$4:$D$400,0),2))</f>
        <v>1</v>
      </c>
      <c r="E70" s="56">
        <v>1</v>
      </c>
      <c r="AE70" s="57"/>
    </row>
    <row r="71" spans="1:31" x14ac:dyDescent="0.2">
      <c r="A71" s="55" t="s">
        <v>163</v>
      </c>
      <c r="B71" s="56" t="s">
        <v>1233</v>
      </c>
      <c r="C71" s="56" t="str">
        <f>IF(ISERROR(INDEX('[2]Count AB'!$A$4:$B$138,MATCH(B71,'[2]Count AB'!$A$4:$A$138,0),2)),"",INDEX('[2]Count AB'!$A$4:$B$138,MATCH(B71,'[2]Count AB'!$A$4:$A$138,0),2))</f>
        <v/>
      </c>
      <c r="D71" s="56">
        <f>IF(ISERROR(INDEX('[3]CB Count by Country'!$A$1:$B$93,MATCH(B71,'[3]CB Count by Country'!$D$4:$D$400,0),2)),"",INDEX('[3]CB Count by Country'!$D$4:$E$400,MATCH(B71,'[3]CB Count by Country'!$D$4:$D$400,0),2))</f>
        <v>1</v>
      </c>
      <c r="E71" s="56">
        <v>1</v>
      </c>
      <c r="F71" s="56" t="s">
        <v>1191</v>
      </c>
      <c r="G71" s="56" t="s">
        <v>1192</v>
      </c>
      <c r="AE71" s="57"/>
    </row>
    <row r="72" spans="1:31" x14ac:dyDescent="0.2">
      <c r="A72" s="55" t="s">
        <v>1234</v>
      </c>
      <c r="B72" s="56" t="s">
        <v>1235</v>
      </c>
      <c r="C72" s="56">
        <f>IF(ISERROR(INDEX('[2]Count AB'!$A$4:$B$138,MATCH(B72,'[2]Count AB'!$A$4:$A$138,0),2)),"",INDEX('[2]Count AB'!$A$4:$B$138,MATCH(B72,'[2]Count AB'!$A$4:$A$138,0),2))</f>
        <v>40</v>
      </c>
      <c r="D72" s="56">
        <f>IF(ISERROR(INDEX('[3]CB Count by Country'!$A$1:$B$93,MATCH(B72,'[3]CB Count by Country'!$D$4:$D$400,0),2)),"",INDEX('[3]CB Count by Country'!$D$4:$E$400,MATCH(B72,'[3]CB Count by Country'!$D$4:$D$400,0),2))</f>
        <v>3</v>
      </c>
      <c r="E72" s="56">
        <v>2</v>
      </c>
      <c r="F72" s="56" t="s">
        <v>1191</v>
      </c>
      <c r="G72" s="56" t="s">
        <v>1192</v>
      </c>
      <c r="H72" s="56" t="s">
        <v>1203</v>
      </c>
      <c r="S72" s="56">
        <v>15</v>
      </c>
      <c r="T72" s="56">
        <v>66</v>
      </c>
      <c r="U72" s="56">
        <v>15</v>
      </c>
      <c r="V72" s="56">
        <v>34</v>
      </c>
      <c r="X72" s="56">
        <v>34</v>
      </c>
      <c r="Y72" s="56">
        <v>29</v>
      </c>
      <c r="Z72" s="56">
        <v>105</v>
      </c>
      <c r="AB72" s="56">
        <v>298</v>
      </c>
      <c r="AC72" s="56">
        <v>111</v>
      </c>
      <c r="AD72" s="56">
        <v>32</v>
      </c>
      <c r="AE72" s="57"/>
    </row>
    <row r="73" spans="1:31" x14ac:dyDescent="0.2">
      <c r="A73" s="55" t="s">
        <v>167</v>
      </c>
      <c r="B73" s="56" t="s">
        <v>1236</v>
      </c>
      <c r="C73" s="56">
        <f>IF(ISERROR(INDEX('[2]Count AB'!$A$4:$B$138,MATCH(B73,'[2]Count AB'!$A$4:$A$138,0),2)),"",INDEX('[2]Count AB'!$A$4:$B$138,MATCH(B73,'[2]Count AB'!$A$4:$A$138,0),2))</f>
        <v>0</v>
      </c>
      <c r="D73" s="56">
        <f>IF(ISERROR(INDEX('[3]CB Count by Country'!$A$1:$B$93,MATCH(B73,'[3]CB Count by Country'!$D$4:$D$400,0),2)),"",INDEX('[3]CB Count by Country'!$D$4:$E$400,MATCH(B73,'[3]CB Count by Country'!$D$4:$D$400,0),2))</f>
        <v>1</v>
      </c>
      <c r="E73" s="56">
        <v>1</v>
      </c>
      <c r="AE73" s="57"/>
    </row>
    <row r="74" spans="1:31" x14ac:dyDescent="0.2">
      <c r="A74" s="55" t="s">
        <v>109</v>
      </c>
      <c r="B74" s="56" t="s">
        <v>717</v>
      </c>
      <c r="C74" s="56">
        <f>IF(ISERROR(INDEX('[2]Count AB'!$A$4:$B$138,MATCH(B74,'[2]Count AB'!$A$4:$A$138,0),2)),"",INDEX('[2]Count AB'!$A$4:$B$138,MATCH(B74,'[2]Count AB'!$A$4:$A$138,0),2))</f>
        <v>37</v>
      </c>
      <c r="D74" s="56" t="str">
        <f>IF(ISERROR(INDEX('[3]CB Count by Country'!$A$1:$B$93,MATCH(B74,'[3]CB Count by Country'!$D$4:$D$400,0),2)),"",INDEX('[3]CB Count by Country'!$D$4:$E$400,MATCH(B74,'[3]CB Count by Country'!$D$4:$D$400,0),2))</f>
        <v/>
      </c>
      <c r="E74" s="56">
        <v>1</v>
      </c>
      <c r="F74" s="56" t="s">
        <v>1195</v>
      </c>
      <c r="G74" s="56" t="s">
        <v>1196</v>
      </c>
      <c r="H74" s="56" t="s">
        <v>1193</v>
      </c>
      <c r="K74" s="56" t="s">
        <v>1199</v>
      </c>
      <c r="T74" s="56">
        <v>21</v>
      </c>
      <c r="U74" s="56">
        <v>22</v>
      </c>
      <c r="V74" s="56">
        <v>15</v>
      </c>
      <c r="X74" s="56">
        <v>32</v>
      </c>
      <c r="Z74" s="56">
        <v>1</v>
      </c>
      <c r="AA74" s="56">
        <v>2</v>
      </c>
      <c r="AB74" s="56">
        <v>93</v>
      </c>
      <c r="AC74" s="56">
        <v>29</v>
      </c>
      <c r="AD74" s="56">
        <v>10</v>
      </c>
      <c r="AE74" s="57" t="s">
        <v>717</v>
      </c>
    </row>
    <row r="75" spans="1:31" x14ac:dyDescent="0.2">
      <c r="A75" s="55" t="s">
        <v>165</v>
      </c>
      <c r="B75" s="56" t="s">
        <v>1237</v>
      </c>
      <c r="C75" s="56" t="str">
        <f>IF(ISERROR(INDEX('[2]Count AB'!$A$4:$B$138,MATCH(B75,'[2]Count AB'!$A$4:$A$138,0),2)),"",INDEX('[2]Count AB'!$A$4:$B$138,MATCH(B75,'[2]Count AB'!$A$4:$A$138,0),2))</f>
        <v/>
      </c>
      <c r="D75" s="56" t="str">
        <f>IF(ISERROR(INDEX('[3]CB Count by Country'!$A$1:$B$93,MATCH(B75,'[3]CB Count by Country'!$D$4:$D$400,0),2)),"",INDEX('[3]CB Count by Country'!$D$4:$E$400,MATCH(B75,'[3]CB Count by Country'!$D$4:$D$400,0),2))</f>
        <v/>
      </c>
      <c r="E75" s="56">
        <v>1</v>
      </c>
      <c r="AE75" s="57"/>
    </row>
    <row r="76" spans="1:31" x14ac:dyDescent="0.2">
      <c r="A76" s="55" t="s">
        <v>172</v>
      </c>
      <c r="B76" s="56" t="s">
        <v>725</v>
      </c>
      <c r="C76" s="56">
        <f>IF(ISERROR(INDEX('[2]Count AB'!$A$4:$B$138,MATCH(B76,'[2]Count AB'!$A$4:$A$138,0),2)),"",INDEX('[2]Count AB'!$A$4:$B$138,MATCH(B76,'[2]Count AB'!$A$4:$A$138,0),2))</f>
        <v>105</v>
      </c>
      <c r="D76" s="56">
        <f>IF(ISERROR(INDEX('[3]CB Count by Country'!$A$1:$B$93,MATCH(B76,'[3]CB Count by Country'!$D$4:$D$400,0),2)),"",INDEX('[3]CB Count by Country'!$D$4:$E$400,MATCH(B76,'[3]CB Count by Country'!$D$4:$D$400,0),2))</f>
        <v>1</v>
      </c>
      <c r="E76" s="56">
        <v>1</v>
      </c>
      <c r="F76" s="56" t="s">
        <v>1195</v>
      </c>
      <c r="G76" s="56" t="s">
        <v>1196</v>
      </c>
      <c r="H76" s="56" t="s">
        <v>1193</v>
      </c>
      <c r="I76" s="56" t="s">
        <v>1199</v>
      </c>
      <c r="M76" s="56" t="s">
        <v>1199</v>
      </c>
      <c r="S76" s="56">
        <v>6</v>
      </c>
      <c r="T76" s="56">
        <v>85</v>
      </c>
      <c r="U76" s="56">
        <v>18</v>
      </c>
      <c r="V76" s="56">
        <v>59</v>
      </c>
      <c r="W76" s="56">
        <v>57</v>
      </c>
      <c r="X76" s="56">
        <v>50</v>
      </c>
      <c r="Y76" s="56">
        <v>5</v>
      </c>
      <c r="Z76" s="56">
        <v>28</v>
      </c>
      <c r="AA76" s="56">
        <v>104</v>
      </c>
      <c r="AB76" s="56">
        <v>412</v>
      </c>
      <c r="AC76" s="56">
        <v>177</v>
      </c>
      <c r="AD76" s="56">
        <v>39</v>
      </c>
      <c r="AE76" s="57" t="s">
        <v>725</v>
      </c>
    </row>
    <row r="77" spans="1:31" x14ac:dyDescent="0.2">
      <c r="A77" s="55" t="s">
        <v>178</v>
      </c>
      <c r="B77" s="56" t="s">
        <v>733</v>
      </c>
      <c r="C77" s="56">
        <f>IF(ISERROR(INDEX('[2]Count AB'!$A$4:$B$138,MATCH(B77,'[2]Count AB'!$A$4:$A$138,0),2)),"",INDEX('[2]Count AB'!$A$4:$B$138,MATCH(B77,'[2]Count AB'!$A$4:$A$138,0),2))</f>
        <v>312</v>
      </c>
      <c r="D77" s="56" t="str">
        <f>IF(ISERROR(INDEX('[3]CB Count by Country'!$A$1:$B$93,MATCH(B77,'[3]CB Count by Country'!$D$4:$D$400,0),2)),"",INDEX('[3]CB Count by Country'!$D$4:$E$400,MATCH(B77,'[3]CB Count by Country'!$D$4:$D$400,0),2))</f>
        <v/>
      </c>
      <c r="E77" s="56">
        <v>1</v>
      </c>
      <c r="F77" s="56" t="s">
        <v>1195</v>
      </c>
      <c r="G77" s="56" t="s">
        <v>1196</v>
      </c>
      <c r="H77" s="56" t="s">
        <v>1203</v>
      </c>
      <c r="S77" s="56">
        <v>27</v>
      </c>
      <c r="T77" s="56">
        <v>24</v>
      </c>
      <c r="U77" s="56">
        <v>8</v>
      </c>
      <c r="V77" s="56">
        <v>33</v>
      </c>
      <c r="X77" s="56">
        <v>41</v>
      </c>
      <c r="Y77" s="56">
        <v>9</v>
      </c>
      <c r="Z77" s="56">
        <v>4</v>
      </c>
      <c r="AB77" s="56">
        <v>146</v>
      </c>
      <c r="AC77" s="56">
        <v>66</v>
      </c>
      <c r="AD77" s="56">
        <v>30</v>
      </c>
      <c r="AE77" s="57" t="s">
        <v>733</v>
      </c>
    </row>
    <row r="78" spans="1:31" x14ac:dyDescent="0.2">
      <c r="A78" s="55" t="s">
        <v>176</v>
      </c>
      <c r="B78" s="56" t="s">
        <v>739</v>
      </c>
      <c r="C78" s="56">
        <f>IF(ISERROR(INDEX('[2]Count AB'!$A$4:$B$138,MATCH(B78,'[2]Count AB'!$A$4:$A$138,0),2)),"",INDEX('[2]Count AB'!$A$4:$B$138,MATCH(B78,'[2]Count AB'!$A$4:$A$138,0),2))</f>
        <v>1166</v>
      </c>
      <c r="D78" s="56">
        <f>IF(ISERROR(INDEX('[3]CB Count by Country'!$A$1:$B$93,MATCH(B78,'[3]CB Count by Country'!$D$4:$D$400,0),2)),"",INDEX('[3]CB Count by Country'!$D$4:$E$400,MATCH(B78,'[3]CB Count by Country'!$D$4:$D$400,0),2))</f>
        <v>5</v>
      </c>
      <c r="E78" s="56">
        <v>4</v>
      </c>
      <c r="F78" s="56" t="s">
        <v>1195</v>
      </c>
      <c r="G78" s="56" t="s">
        <v>1196</v>
      </c>
      <c r="H78" s="56" t="s">
        <v>1203</v>
      </c>
      <c r="I78" s="56" t="s">
        <v>1199</v>
      </c>
      <c r="L78" s="56" t="s">
        <v>1200</v>
      </c>
      <c r="N78" s="56" t="s">
        <v>1200</v>
      </c>
      <c r="O78" s="56" t="s">
        <v>1199</v>
      </c>
      <c r="R78" s="56" t="s">
        <v>1200</v>
      </c>
      <c r="S78" s="56">
        <v>34</v>
      </c>
      <c r="T78" s="56">
        <v>74</v>
      </c>
      <c r="U78" s="56">
        <v>44</v>
      </c>
      <c r="V78" s="56">
        <v>54</v>
      </c>
      <c r="W78" s="56">
        <v>14</v>
      </c>
      <c r="X78" s="56">
        <v>4</v>
      </c>
      <c r="Y78" s="56">
        <v>11</v>
      </c>
      <c r="Z78" s="56">
        <v>1</v>
      </c>
      <c r="AB78" s="56">
        <v>236</v>
      </c>
      <c r="AC78" s="56">
        <v>156</v>
      </c>
      <c r="AD78" s="56">
        <v>43</v>
      </c>
      <c r="AE78" s="57" t="s">
        <v>739</v>
      </c>
    </row>
    <row r="79" spans="1:31" x14ac:dyDescent="0.2">
      <c r="A79" s="55" t="s">
        <v>185</v>
      </c>
      <c r="B79" s="56" t="s">
        <v>745</v>
      </c>
      <c r="C79" s="56">
        <f>IF(ISERROR(INDEX('[2]Count AB'!$A$4:$B$138,MATCH(B79,'[2]Count AB'!$A$4:$A$138,0),2)),"",INDEX('[2]Count AB'!$A$4:$B$138,MATCH(B79,'[2]Count AB'!$A$4:$A$138,0),2))</f>
        <v>17</v>
      </c>
      <c r="D79" s="56">
        <f>IF(ISERROR(INDEX('[3]CB Count by Country'!$A$1:$B$93,MATCH(B79,'[3]CB Count by Country'!$D$4:$D$400,0),2)),"",INDEX('[3]CB Count by Country'!$D$4:$E$400,MATCH(B79,'[3]CB Count by Country'!$D$4:$D$400,0),2))</f>
        <v>2</v>
      </c>
      <c r="E79" s="56">
        <v>1</v>
      </c>
      <c r="F79" s="56" t="s">
        <v>1195</v>
      </c>
      <c r="G79" s="56" t="s">
        <v>1196</v>
      </c>
      <c r="H79" s="56" t="s">
        <v>1193</v>
      </c>
      <c r="S79" s="56">
        <v>4</v>
      </c>
      <c r="T79" s="56">
        <v>30</v>
      </c>
      <c r="U79" s="56">
        <v>13</v>
      </c>
      <c r="V79" s="56">
        <v>12</v>
      </c>
      <c r="X79" s="56">
        <v>42</v>
      </c>
      <c r="Y79" s="56">
        <v>7</v>
      </c>
      <c r="AB79" s="56">
        <v>108</v>
      </c>
      <c r="AC79" s="56">
        <v>27</v>
      </c>
      <c r="AD79" s="56">
        <v>10</v>
      </c>
      <c r="AE79" s="57" t="s">
        <v>745</v>
      </c>
    </row>
    <row r="80" spans="1:31" x14ac:dyDescent="0.2">
      <c r="A80" s="55" t="s">
        <v>753</v>
      </c>
      <c r="B80" s="56" t="s">
        <v>752</v>
      </c>
      <c r="C80" s="56">
        <f>IF(ISERROR(INDEX('[2]Count AB'!$A$4:$B$138,MATCH(B80,'[2]Count AB'!$A$4:$A$138,0),2)),"",INDEX('[2]Count AB'!$A$4:$B$138,MATCH(B80,'[2]Count AB'!$A$4:$A$138,0),2))</f>
        <v>174</v>
      </c>
      <c r="D80" s="56">
        <f>IF(ISERROR(INDEX('[3]CB Count by Country'!$A$1:$B$93,MATCH(B80,'[3]CB Count by Country'!$D$4:$D$400,0),2)),"",INDEX('[3]CB Count by Country'!$D$4:$E$400,MATCH(B80,'[3]CB Count by Country'!$D$4:$D$400,0),2))</f>
        <v>1</v>
      </c>
      <c r="E80" s="56">
        <v>1</v>
      </c>
      <c r="F80" s="56" t="s">
        <v>1195</v>
      </c>
      <c r="G80" s="56" t="s">
        <v>1196</v>
      </c>
      <c r="H80" s="56" t="s">
        <v>1238</v>
      </c>
      <c r="AC80" s="56">
        <v>0</v>
      </c>
      <c r="AD80" s="56">
        <v>0</v>
      </c>
      <c r="AE80" s="57" t="s">
        <v>752</v>
      </c>
    </row>
    <row r="81" spans="1:31" x14ac:dyDescent="0.2">
      <c r="A81" s="55" t="s">
        <v>183</v>
      </c>
      <c r="B81" s="56" t="s">
        <v>759</v>
      </c>
      <c r="C81" s="56">
        <f>IF(ISERROR(INDEX('[2]Count AB'!$A$4:$B$138,MATCH(B81,'[2]Count AB'!$A$4:$A$138,0),2)),"",INDEX('[2]Count AB'!$A$4:$B$138,MATCH(B81,'[2]Count AB'!$A$4:$A$138,0),2))</f>
        <v>3</v>
      </c>
      <c r="D81" s="56">
        <f>IF(ISERROR(INDEX('[3]CB Count by Country'!$A$1:$B$93,MATCH(B81,'[3]CB Count by Country'!$D$4:$D$400,0),2)),"",INDEX('[3]CB Count by Country'!$D$4:$E$400,MATCH(B81,'[3]CB Count by Country'!$D$4:$D$400,0),2))</f>
        <v>1</v>
      </c>
      <c r="E81" s="56">
        <v>1</v>
      </c>
      <c r="F81" s="56" t="s">
        <v>1195</v>
      </c>
      <c r="G81" s="56" t="s">
        <v>1196</v>
      </c>
      <c r="H81" s="56" t="s">
        <v>1238</v>
      </c>
      <c r="AC81" s="56">
        <v>0</v>
      </c>
      <c r="AD81" s="56">
        <v>1</v>
      </c>
      <c r="AE81" s="57" t="s">
        <v>759</v>
      </c>
    </row>
    <row r="82" spans="1:31" x14ac:dyDescent="0.2">
      <c r="A82" s="55" t="s">
        <v>174</v>
      </c>
      <c r="B82" s="56" t="s">
        <v>765</v>
      </c>
      <c r="C82" s="56">
        <f>IF(ISERROR(INDEX('[2]Count AB'!$A$4:$B$138,MATCH(B82,'[2]Count AB'!$A$4:$A$138,0),2)),"",INDEX('[2]Count AB'!$A$4:$B$138,MATCH(B82,'[2]Count AB'!$A$4:$A$138,0),2))</f>
        <v>0</v>
      </c>
      <c r="D82" s="56">
        <f>IF(ISERROR(INDEX('[3]CB Count by Country'!$A$1:$B$93,MATCH(B82,'[3]CB Count by Country'!$D$4:$D$400,0),2)),"",INDEX('[3]CB Count by Country'!$D$4:$E$400,MATCH(B82,'[3]CB Count by Country'!$D$4:$D$400,0),2))</f>
        <v>1</v>
      </c>
      <c r="E82" s="56">
        <v>1</v>
      </c>
      <c r="AE82" s="57"/>
    </row>
    <row r="83" spans="1:31" x14ac:dyDescent="0.2">
      <c r="A83" s="55" t="s">
        <v>187</v>
      </c>
      <c r="B83" s="56" t="s">
        <v>771</v>
      </c>
      <c r="C83" s="56">
        <f>IF(ISERROR(INDEX('[2]Count AB'!$A$4:$B$138,MATCH(B83,'[2]Count AB'!$A$4:$A$138,0),2)),"",INDEX('[2]Count AB'!$A$4:$B$138,MATCH(B83,'[2]Count AB'!$A$4:$A$138,0),2))</f>
        <v>44</v>
      </c>
      <c r="D83" s="56">
        <f>IF(ISERROR(INDEX('[3]CB Count by Country'!$A$1:$B$93,MATCH(B83,'[3]CB Count by Country'!$D$4:$D$400,0),2)),"",INDEX('[3]CB Count by Country'!$D$4:$E$400,MATCH(B83,'[3]CB Count by Country'!$D$4:$D$400,0),2))</f>
        <v>3</v>
      </c>
      <c r="E83" s="56">
        <v>1</v>
      </c>
      <c r="F83" s="56" t="s">
        <v>1195</v>
      </c>
      <c r="G83" s="56" t="s">
        <v>1196</v>
      </c>
      <c r="H83" s="56" t="s">
        <v>1238</v>
      </c>
      <c r="I83" s="56" t="s">
        <v>1199</v>
      </c>
      <c r="R83" s="56" t="s">
        <v>1200</v>
      </c>
      <c r="AC83" s="56">
        <v>12</v>
      </c>
      <c r="AD83" s="56">
        <v>2</v>
      </c>
      <c r="AE83" s="57" t="s">
        <v>771</v>
      </c>
    </row>
    <row r="84" spans="1:31" x14ac:dyDescent="0.2">
      <c r="A84" s="55" t="s">
        <v>189</v>
      </c>
      <c r="B84" s="56" t="s">
        <v>777</v>
      </c>
      <c r="C84" s="56">
        <f>IF(ISERROR(INDEX('[2]Count AB'!$A$4:$B$138,MATCH(B84,'[2]Count AB'!$A$4:$A$138,0),2)),"",INDEX('[2]Count AB'!$A$4:$B$138,MATCH(B84,'[2]Count AB'!$A$4:$A$138,0),2))</f>
        <v>212</v>
      </c>
      <c r="D84" s="56">
        <f>IF(ISERROR(INDEX('[3]CB Count by Country'!$A$1:$B$93,MATCH(B84,'[3]CB Count by Country'!$D$4:$D$400,0),2)),"",INDEX('[3]CB Count by Country'!$D$4:$E$400,MATCH(B84,'[3]CB Count by Country'!$D$4:$D$400,0),2))</f>
        <v>3</v>
      </c>
      <c r="E84" s="56">
        <v>1</v>
      </c>
      <c r="F84" s="56" t="s">
        <v>1195</v>
      </c>
      <c r="G84" s="56" t="s">
        <v>1196</v>
      </c>
      <c r="H84" s="56" t="s">
        <v>1193</v>
      </c>
      <c r="I84" s="56" t="s">
        <v>1200</v>
      </c>
      <c r="J84" s="56" t="s">
        <v>1200</v>
      </c>
      <c r="K84" s="56" t="s">
        <v>1200</v>
      </c>
      <c r="L84" s="56" t="s">
        <v>1200</v>
      </c>
      <c r="M84" s="56" t="s">
        <v>1199</v>
      </c>
      <c r="N84" s="56" t="s">
        <v>1200</v>
      </c>
      <c r="O84" s="56" t="s">
        <v>1200</v>
      </c>
      <c r="P84" s="56" t="s">
        <v>1200</v>
      </c>
      <c r="Q84" s="56" t="s">
        <v>1200</v>
      </c>
      <c r="R84" s="56" t="s">
        <v>1200</v>
      </c>
      <c r="S84" s="56">
        <v>42</v>
      </c>
      <c r="T84" s="56">
        <v>137</v>
      </c>
      <c r="U84" s="56">
        <v>51</v>
      </c>
      <c r="V84" s="56">
        <v>64</v>
      </c>
      <c r="W84" s="56">
        <v>17</v>
      </c>
      <c r="X84" s="56">
        <v>111</v>
      </c>
      <c r="Y84" s="56">
        <v>10</v>
      </c>
      <c r="Z84" s="56">
        <v>10</v>
      </c>
      <c r="AB84" s="56">
        <v>442</v>
      </c>
      <c r="AC84" s="56">
        <v>259</v>
      </c>
      <c r="AD84" s="56">
        <v>92</v>
      </c>
      <c r="AE84" s="57" t="s">
        <v>777</v>
      </c>
    </row>
    <row r="85" spans="1:31" x14ac:dyDescent="0.2">
      <c r="A85" s="55" t="s">
        <v>191</v>
      </c>
      <c r="B85" s="56" t="s">
        <v>1239</v>
      </c>
      <c r="C85" s="56">
        <f>IF(ISERROR(INDEX('[2]Count AB'!$A$4:$B$138,MATCH(B85,'[2]Count AB'!$A$4:$A$138,0),2)),"",INDEX('[2]Count AB'!$A$4:$B$138,MATCH(B85,'[2]Count AB'!$A$4:$A$138,0),2))</f>
        <v>2</v>
      </c>
      <c r="D85" s="56">
        <f>IF(ISERROR(INDEX('[3]CB Count by Country'!$A$1:$B$93,MATCH(B85,'[3]CB Count by Country'!$D$4:$D$400,0),2)),"",INDEX('[3]CB Count by Country'!$D$4:$E$400,MATCH(B85,'[3]CB Count by Country'!$D$4:$D$400,0),2))</f>
        <v>1</v>
      </c>
      <c r="E85" s="56">
        <v>1</v>
      </c>
      <c r="F85" s="56" t="s">
        <v>1191</v>
      </c>
      <c r="G85" s="56" t="s">
        <v>1192</v>
      </c>
      <c r="H85" s="56" t="s">
        <v>1198</v>
      </c>
      <c r="V85" s="56">
        <v>22</v>
      </c>
      <c r="AB85" s="56">
        <v>22</v>
      </c>
      <c r="AC85" s="56">
        <v>6</v>
      </c>
      <c r="AD85" s="56">
        <v>11</v>
      </c>
      <c r="AE85" s="57"/>
    </row>
    <row r="86" spans="1:31" x14ac:dyDescent="0.2">
      <c r="A86" s="55" t="s">
        <v>195</v>
      </c>
      <c r="B86" s="56" t="s">
        <v>786</v>
      </c>
      <c r="C86" s="56">
        <f>IF(ISERROR(INDEX('[2]Count AB'!$A$4:$B$138,MATCH(B86,'[2]Count AB'!$A$4:$A$138,0),2)),"",INDEX('[2]Count AB'!$A$4:$B$138,MATCH(B86,'[2]Count AB'!$A$4:$A$138,0),2))</f>
        <v>8</v>
      </c>
      <c r="D86" s="56" t="str">
        <f>IF(ISERROR(INDEX('[3]CB Count by Country'!$A$1:$B$93,MATCH(B86,'[3]CB Count by Country'!$D$4:$D$400,0),2)),"",INDEX('[3]CB Count by Country'!$D$4:$E$400,MATCH(B86,'[3]CB Count by Country'!$D$4:$D$400,0),2))</f>
        <v/>
      </c>
      <c r="E86" s="56">
        <v>1</v>
      </c>
      <c r="AE86" s="57"/>
    </row>
    <row r="87" spans="1:31" x14ac:dyDescent="0.2">
      <c r="A87" s="55" t="s">
        <v>193</v>
      </c>
      <c r="B87" s="56" t="s">
        <v>793</v>
      </c>
      <c r="C87" s="56">
        <f>IF(ISERROR(INDEX('[2]Count AB'!$A$4:$B$138,MATCH(B87,'[2]Count AB'!$A$4:$A$138,0),2)),"",INDEX('[2]Count AB'!$A$4:$B$138,MATCH(B87,'[2]Count AB'!$A$4:$A$138,0),2))</f>
        <v>289</v>
      </c>
      <c r="D87" s="56">
        <f>IF(ISERROR(INDEX('[3]CB Count by Country'!$A$1:$B$93,MATCH(B87,'[3]CB Count by Country'!$D$4:$D$400,0),2)),"",INDEX('[3]CB Count by Country'!$D$4:$E$400,MATCH(B87,'[3]CB Count by Country'!$D$4:$D$400,0),2))</f>
        <v>6</v>
      </c>
      <c r="E87" s="56">
        <v>4</v>
      </c>
      <c r="F87" s="56" t="s">
        <v>1195</v>
      </c>
      <c r="G87" s="56" t="s">
        <v>1196</v>
      </c>
      <c r="H87" s="56" t="s">
        <v>1203</v>
      </c>
      <c r="I87" s="56" t="s">
        <v>1200</v>
      </c>
      <c r="J87" s="56" t="s">
        <v>1200</v>
      </c>
      <c r="K87" s="56" t="s">
        <v>1200</v>
      </c>
      <c r="L87" s="56" t="s">
        <v>1200</v>
      </c>
      <c r="M87" s="56" t="s">
        <v>1200</v>
      </c>
      <c r="N87" s="56" t="s">
        <v>1200</v>
      </c>
      <c r="O87" s="56" t="s">
        <v>1200</v>
      </c>
      <c r="P87" s="56" t="s">
        <v>1200</v>
      </c>
      <c r="Q87" s="56" t="s">
        <v>1200</v>
      </c>
      <c r="R87" s="56" t="s">
        <v>1200</v>
      </c>
      <c r="S87" s="56">
        <v>8</v>
      </c>
      <c r="T87" s="56">
        <v>58</v>
      </c>
      <c r="U87" s="56">
        <v>34</v>
      </c>
      <c r="V87" s="56">
        <v>105</v>
      </c>
      <c r="W87" s="56">
        <v>59</v>
      </c>
      <c r="X87" s="56">
        <v>52</v>
      </c>
      <c r="Y87" s="56">
        <v>29</v>
      </c>
      <c r="Z87" s="56">
        <v>557</v>
      </c>
      <c r="AA87" s="56">
        <v>259</v>
      </c>
      <c r="AB87" s="56">
        <v>1161</v>
      </c>
      <c r="AC87" s="56">
        <v>489</v>
      </c>
      <c r="AD87" s="56">
        <v>92</v>
      </c>
      <c r="AE87" s="57" t="s">
        <v>793</v>
      </c>
    </row>
    <row r="88" spans="1:31" x14ac:dyDescent="0.2">
      <c r="A88" s="55" t="s">
        <v>197</v>
      </c>
      <c r="B88" s="56" t="s">
        <v>800</v>
      </c>
      <c r="C88" s="56">
        <f>IF(ISERROR(INDEX('[2]Count AB'!$A$4:$B$138,MATCH(B88,'[2]Count AB'!$A$4:$A$138,0),2)),"",INDEX('[2]Count AB'!$A$4:$B$138,MATCH(B88,'[2]Count AB'!$A$4:$A$138,0),2))</f>
        <v>80</v>
      </c>
      <c r="D88" s="56" t="str">
        <f>IF(ISERROR(INDEX('[3]CB Count by Country'!$A$1:$B$93,MATCH(B88,'[3]CB Count by Country'!$D$4:$D$400,0),2)),"",INDEX('[3]CB Count by Country'!$D$4:$E$400,MATCH(B88,'[3]CB Count by Country'!$D$4:$D$400,0),2))</f>
        <v/>
      </c>
      <c r="E88" s="56">
        <v>1</v>
      </c>
      <c r="F88" s="56" t="s">
        <v>1195</v>
      </c>
      <c r="G88" s="56" t="s">
        <v>1196</v>
      </c>
      <c r="H88" s="56" t="s">
        <v>1205</v>
      </c>
      <c r="T88" s="56">
        <v>5</v>
      </c>
      <c r="U88" s="56">
        <v>8</v>
      </c>
      <c r="V88" s="56">
        <v>22</v>
      </c>
      <c r="W88" s="56">
        <v>7</v>
      </c>
      <c r="X88" s="56">
        <v>17</v>
      </c>
      <c r="Y88" s="56">
        <v>25</v>
      </c>
      <c r="Z88" s="56">
        <v>9</v>
      </c>
      <c r="AB88" s="56">
        <v>93</v>
      </c>
      <c r="AC88" s="56">
        <v>21</v>
      </c>
      <c r="AD88" s="56">
        <v>36</v>
      </c>
      <c r="AE88" s="57" t="s">
        <v>800</v>
      </c>
    </row>
    <row r="89" spans="1:31" x14ac:dyDescent="0.2">
      <c r="A89" s="55" t="s">
        <v>199</v>
      </c>
      <c r="B89" s="56" t="s">
        <v>806</v>
      </c>
      <c r="C89" s="56">
        <f>IF(ISERROR(INDEX('[2]Count AB'!$A$4:$B$138,MATCH(B89,'[2]Count AB'!$A$4:$A$138,0),2)),"",INDEX('[2]Count AB'!$A$4:$B$138,MATCH(B89,'[2]Count AB'!$A$4:$A$138,0),2))</f>
        <v>30</v>
      </c>
      <c r="D89" s="56">
        <f>IF(ISERROR(INDEX('[3]CB Count by Country'!$A$1:$B$93,MATCH(B89,'[3]CB Count by Country'!$D$4:$D$400,0),2)),"",INDEX('[3]CB Count by Country'!$D$4:$E$400,MATCH(B89,'[3]CB Count by Country'!$D$4:$D$400,0),2))</f>
        <v>1</v>
      </c>
      <c r="E89" s="56">
        <v>1</v>
      </c>
      <c r="F89" s="56" t="s">
        <v>1195</v>
      </c>
      <c r="G89" s="56" t="s">
        <v>1196</v>
      </c>
      <c r="H89" s="56" t="s">
        <v>1216</v>
      </c>
      <c r="I89" s="56" t="s">
        <v>1199</v>
      </c>
      <c r="O89" s="56" t="s">
        <v>1199</v>
      </c>
      <c r="S89" s="56">
        <v>15</v>
      </c>
      <c r="T89" s="56">
        <v>3</v>
      </c>
      <c r="V89" s="56">
        <v>7</v>
      </c>
      <c r="Z89" s="56">
        <v>2</v>
      </c>
      <c r="AB89" s="56">
        <v>27</v>
      </c>
      <c r="AC89" s="56">
        <v>18</v>
      </c>
      <c r="AD89" s="56">
        <v>18</v>
      </c>
      <c r="AE89" s="57" t="s">
        <v>806</v>
      </c>
    </row>
    <row r="90" spans="1:31" x14ac:dyDescent="0.2">
      <c r="A90" s="55" t="s">
        <v>1240</v>
      </c>
      <c r="B90" s="56" t="s">
        <v>1241</v>
      </c>
      <c r="C90" s="56">
        <f>IF(ISERROR(INDEX('[2]Count AB'!$A$4:$B$138,MATCH(B90,'[2]Count AB'!$A$4:$A$138,0),2)),"",INDEX('[2]Count AB'!$A$4:$B$138,MATCH(B90,'[2]Count AB'!$A$4:$A$138,0),2))</f>
        <v>9</v>
      </c>
      <c r="D90" s="56">
        <f>IF(ISERROR(INDEX('[3]CB Count by Country'!$A$1:$B$93,MATCH(B90,'[3]CB Count by Country'!$D$4:$D$400,0),2)),"",INDEX('[3]CB Count by Country'!$D$4:$E$400,MATCH(B90,'[3]CB Count by Country'!$D$4:$D$400,0),2))</f>
        <v>1</v>
      </c>
      <c r="E90" s="56">
        <v>1</v>
      </c>
      <c r="H90" s="1" t="s">
        <v>1205</v>
      </c>
      <c r="AE90" s="57"/>
    </row>
    <row r="91" spans="1:31" x14ac:dyDescent="0.2">
      <c r="A91" s="55" t="s">
        <v>83</v>
      </c>
      <c r="B91" s="56" t="s">
        <v>1242</v>
      </c>
      <c r="C91" s="56">
        <f>IF(ISERROR(INDEX('[2]Count AB'!$A$4:$B$138,MATCH(B91,'[2]Count AB'!$A$4:$A$138,0),2)),"",INDEX('[2]Count AB'!$A$4:$B$138,MATCH(B91,'[2]Count AB'!$A$4:$A$138,0),2))</f>
        <v>0</v>
      </c>
      <c r="D91" s="56">
        <f>IF(ISERROR(INDEX('[3]CB Count by Country'!$A$1:$B$93,MATCH(B91,'[3]CB Count by Country'!$D$4:$D$400,0),2)),"",INDEX('[3]CB Count by Country'!$D$4:$E$400,MATCH(B91,'[3]CB Count by Country'!$D$4:$D$400,0),2))</f>
        <v>2</v>
      </c>
      <c r="E91" s="56">
        <v>1</v>
      </c>
      <c r="F91" s="56" t="s">
        <v>1191</v>
      </c>
      <c r="G91" s="56" t="s">
        <v>1192</v>
      </c>
      <c r="H91" s="56" t="s">
        <v>1203</v>
      </c>
      <c r="AC91" s="56">
        <v>0</v>
      </c>
      <c r="AD91" s="56">
        <v>0</v>
      </c>
      <c r="AE91" s="57"/>
    </row>
    <row r="92" spans="1:31" x14ac:dyDescent="0.2">
      <c r="A92" s="55" t="s">
        <v>319</v>
      </c>
      <c r="B92" s="56" t="s">
        <v>1243</v>
      </c>
      <c r="C92" s="56" t="str">
        <f>IF(ISERROR(INDEX('[2]Count AB'!$A$4:$B$138,MATCH(B92,'[2]Count AB'!$A$4:$A$138,0),2)),"",INDEX('[2]Count AB'!$A$4:$B$138,MATCH(B92,'[2]Count AB'!$A$4:$A$138,0),2))</f>
        <v/>
      </c>
      <c r="D92" s="56" t="str">
        <f>IF(ISERROR(INDEX('[3]CB Count by Country'!$A$1:$B$93,MATCH(B92,'[3]CB Count by Country'!$D$4:$D$400,0),2)),"",INDEX('[3]CB Count by Country'!$D$4:$E$400,MATCH(B92,'[3]CB Count by Country'!$D$4:$D$400,0),2))</f>
        <v/>
      </c>
      <c r="E92" s="56">
        <v>1</v>
      </c>
      <c r="F92" s="56" t="s">
        <v>1191</v>
      </c>
      <c r="G92" s="56" t="s">
        <v>1192</v>
      </c>
      <c r="AE92" s="57"/>
    </row>
    <row r="93" spans="1:31" x14ac:dyDescent="0.2">
      <c r="A93" s="55" t="s">
        <v>207</v>
      </c>
      <c r="B93" s="56" t="s">
        <v>206</v>
      </c>
      <c r="C93" s="56">
        <f>IF(ISERROR(INDEX('[2]Count AB'!$A$4:$B$138,MATCH(B93,'[2]Count AB'!$A$4:$A$138,0),2)),"",INDEX('[2]Count AB'!$A$4:$B$138,MATCH(B93,'[2]Count AB'!$A$4:$A$138,0),2))</f>
        <v>282</v>
      </c>
      <c r="D93" s="56">
        <f>IF(ISERROR(INDEX('[3]CB Count by Country'!$A$1:$B$93,MATCH(B93,'[3]CB Count by Country'!$D$4:$D$400,0),2)),"",INDEX('[3]CB Count by Country'!$D$4:$E$400,MATCH(B93,'[3]CB Count by Country'!$D$4:$D$400,0),2))</f>
        <v>2</v>
      </c>
      <c r="E93" s="56">
        <v>4</v>
      </c>
      <c r="F93" s="56" t="s">
        <v>1195</v>
      </c>
      <c r="G93" s="56" t="s">
        <v>1196</v>
      </c>
      <c r="H93" s="56" t="s">
        <v>1203</v>
      </c>
      <c r="I93" s="56" t="s">
        <v>1200</v>
      </c>
      <c r="J93" s="56" t="s">
        <v>1200</v>
      </c>
      <c r="K93" s="56" t="s">
        <v>1200</v>
      </c>
      <c r="L93" s="56" t="s">
        <v>1200</v>
      </c>
      <c r="M93" s="56" t="s">
        <v>1200</v>
      </c>
      <c r="N93" s="56" t="s">
        <v>1200</v>
      </c>
      <c r="O93" s="56" t="s">
        <v>1200</v>
      </c>
      <c r="P93" s="56" t="s">
        <v>1200</v>
      </c>
      <c r="Q93" s="56" t="s">
        <v>1200</v>
      </c>
      <c r="R93" s="56" t="s">
        <v>1200</v>
      </c>
      <c r="S93" s="56">
        <v>56</v>
      </c>
      <c r="T93" s="56">
        <v>89</v>
      </c>
      <c r="U93" s="56">
        <v>41</v>
      </c>
      <c r="V93" s="56">
        <v>49</v>
      </c>
      <c r="W93" s="56">
        <v>55</v>
      </c>
      <c r="X93" s="56">
        <v>72</v>
      </c>
      <c r="Y93" s="56">
        <v>29</v>
      </c>
      <c r="Z93" s="56">
        <v>529</v>
      </c>
      <c r="AA93" s="56">
        <v>214</v>
      </c>
      <c r="AB93" s="56">
        <v>1134</v>
      </c>
      <c r="AC93" s="56">
        <v>425</v>
      </c>
      <c r="AD93" s="56">
        <v>93</v>
      </c>
      <c r="AE93" s="57" t="s">
        <v>206</v>
      </c>
    </row>
    <row r="94" spans="1:31" x14ac:dyDescent="0.2">
      <c r="A94" s="55" t="s">
        <v>1244</v>
      </c>
      <c r="B94" s="56" t="s">
        <v>824</v>
      </c>
      <c r="C94" s="56">
        <f>IF(ISERROR(INDEX('[2]Count AB'!$A$4:$B$138,MATCH(B94,'[2]Count AB'!$A$4:$A$138,0),2)),"",INDEX('[2]Count AB'!$A$4:$B$138,MATCH(B94,'[2]Count AB'!$A$4:$A$138,0),2))</f>
        <v>1</v>
      </c>
      <c r="D94" s="56">
        <f>IF(ISERROR(INDEX('[3]CB Count by Country'!$A$1:$B$93,MATCH(B94,'[3]CB Count by Country'!$D$4:$D$400,0),2)),"",INDEX('[3]CB Count by Country'!$D$4:$E$400,MATCH(B94,'[3]CB Count by Country'!$D$4:$D$400,0),2))</f>
        <v>5</v>
      </c>
      <c r="E94" s="56">
        <v>1</v>
      </c>
      <c r="F94" s="56" t="s">
        <v>1191</v>
      </c>
      <c r="G94" s="56" t="s">
        <v>1192</v>
      </c>
      <c r="H94" s="56" t="s">
        <v>1197</v>
      </c>
      <c r="AC94" s="56">
        <v>3</v>
      </c>
      <c r="AD94" s="56">
        <v>5</v>
      </c>
      <c r="AE94" s="57"/>
    </row>
    <row r="95" spans="1:31" x14ac:dyDescent="0.2">
      <c r="A95" s="55" t="s">
        <v>1245</v>
      </c>
      <c r="B95" s="56" t="s">
        <v>214</v>
      </c>
      <c r="C95" s="56" t="str">
        <f>IF(ISERROR(INDEX('[2]Count AB'!$A$4:$B$138,MATCH(B95,'[2]Count AB'!$A$4:$A$138,0),2)),"",INDEX('[2]Count AB'!$A$4:$B$138,MATCH(B95,'[2]Count AB'!$A$4:$A$138,0),2))</f>
        <v/>
      </c>
      <c r="D95" s="56" t="str">
        <f>IF(ISERROR(INDEX('[3]CB Count by Country'!$A$1:$B$93,MATCH(B95,'[3]CB Count by Country'!$D$4:$D$400,0),2)),"",INDEX('[3]CB Count by Country'!$D$4:$E$400,MATCH(B95,'[3]CB Count by Country'!$D$4:$D$400,0),2))</f>
        <v/>
      </c>
      <c r="E95" s="56">
        <v>1</v>
      </c>
      <c r="AE95" s="57"/>
    </row>
    <row r="96" spans="1:31" x14ac:dyDescent="0.2">
      <c r="A96" s="55" t="s">
        <v>1246</v>
      </c>
      <c r="B96" s="56" t="s">
        <v>1247</v>
      </c>
      <c r="C96" s="56">
        <f>IF(ISERROR(INDEX('[2]Count AB'!$A$4:$B$138,MATCH(B96,'[2]Count AB'!$A$4:$A$138,0),2)),"",INDEX('[2]Count AB'!$A$4:$B$138,MATCH(B96,'[2]Count AB'!$A$4:$A$138,0),2))</f>
        <v>0</v>
      </c>
      <c r="D96" s="56">
        <f>IF(ISERROR(INDEX('[3]CB Count by Country'!$A$1:$B$93,MATCH(B96,'[3]CB Count by Country'!$D$4:$D$400,0),2)),"",INDEX('[3]CB Count by Country'!$D$4:$E$400,MATCH(B96,'[3]CB Count by Country'!$D$4:$D$400,0),2))</f>
        <v>2</v>
      </c>
      <c r="E96" s="56">
        <v>1</v>
      </c>
      <c r="AE96" s="57"/>
    </row>
    <row r="97" spans="1:31" x14ac:dyDescent="0.2">
      <c r="A97" s="55" t="s">
        <v>222</v>
      </c>
      <c r="B97" s="56" t="s">
        <v>1248</v>
      </c>
      <c r="C97" s="56" t="str">
        <f>IF(ISERROR(INDEX('[2]Count AB'!$A$4:$B$138,MATCH(B97,'[2]Count AB'!$A$4:$A$138,0),2)),"",INDEX('[2]Count AB'!$A$4:$B$138,MATCH(B97,'[2]Count AB'!$A$4:$A$138,0),2))</f>
        <v/>
      </c>
      <c r="D97" s="56" t="str">
        <f>IF(ISERROR(INDEX('[3]CB Count by Country'!$A$1:$B$93,MATCH(B97,'[3]CB Count by Country'!$D$4:$D$400,0),2)),"",INDEX('[3]CB Count by Country'!$D$4:$E$400,MATCH(B97,'[3]CB Count by Country'!$D$4:$D$400,0),2))</f>
        <v/>
      </c>
      <c r="E97" s="56">
        <v>1</v>
      </c>
      <c r="AE97" s="57"/>
    </row>
    <row r="98" spans="1:31" x14ac:dyDescent="0.2">
      <c r="A98" s="55" t="s">
        <v>223</v>
      </c>
      <c r="B98" s="56" t="s">
        <v>1249</v>
      </c>
      <c r="C98" s="56" t="str">
        <f>IF(ISERROR(INDEX('[2]Count AB'!$A$4:$B$138,MATCH(B98,'[2]Count AB'!$A$4:$A$138,0),2)),"",INDEX('[2]Count AB'!$A$4:$B$138,MATCH(B98,'[2]Count AB'!$A$4:$A$138,0),2))</f>
        <v/>
      </c>
      <c r="D98" s="56">
        <f>IF(ISERROR(INDEX('[3]CB Count by Country'!$A$1:$B$93,MATCH(B98,'[3]CB Count by Country'!$D$4:$D$400,0),2)),"",INDEX('[3]CB Count by Country'!$D$4:$E$400,MATCH(B98,'[3]CB Count by Country'!$D$4:$D$400,0),2))</f>
        <v>1</v>
      </c>
      <c r="E98" s="56">
        <v>1</v>
      </c>
      <c r="AE98" s="57"/>
    </row>
    <row r="99" spans="1:31" x14ac:dyDescent="0.2">
      <c r="A99" s="55" t="s">
        <v>321</v>
      </c>
      <c r="B99" s="56" t="s">
        <v>1250</v>
      </c>
      <c r="C99" s="56" t="str">
        <f>IF(ISERROR(INDEX('[2]Count AB'!$A$4:$B$138,MATCH(B99,'[2]Count AB'!$A$4:$A$138,0),2)),"",INDEX('[2]Count AB'!$A$4:$B$138,MATCH(B99,'[2]Count AB'!$A$4:$A$138,0),2))</f>
        <v/>
      </c>
      <c r="D99" s="56">
        <f>IF(ISERROR(INDEX('[3]CB Count by Country'!$A$1:$B$93,MATCH(B99,'[3]CB Count by Country'!$D$4:$D$400,0),2)),"",INDEX('[3]CB Count by Country'!$D$4:$E$400,MATCH(B99,'[3]CB Count by Country'!$D$4:$D$400,0),2))</f>
        <v>1</v>
      </c>
      <c r="E99" s="56">
        <v>1</v>
      </c>
      <c r="F99" s="56" t="s">
        <v>1191</v>
      </c>
      <c r="G99" s="56" t="s">
        <v>1192</v>
      </c>
      <c r="AE99" s="57"/>
    </row>
    <row r="100" spans="1:31" x14ac:dyDescent="0.2">
      <c r="A100" s="55" t="s">
        <v>225</v>
      </c>
      <c r="B100" s="56" t="s">
        <v>1251</v>
      </c>
      <c r="C100" s="56" t="str">
        <f>IF(ISERROR(INDEX('[2]Count AB'!$A$4:$B$138,MATCH(B100,'[2]Count AB'!$A$4:$A$138,0),2)),"",INDEX('[2]Count AB'!$A$4:$B$138,MATCH(B100,'[2]Count AB'!$A$4:$A$138,0),2))</f>
        <v/>
      </c>
      <c r="D100" s="56" t="str">
        <f>IF(ISERROR(INDEX('[3]CB Count by Country'!$A$1:$B$93,MATCH(B100,'[3]CB Count by Country'!$D$4:$D$400,0),2)),"",INDEX('[3]CB Count by Country'!$D$4:$E$400,MATCH(B100,'[3]CB Count by Country'!$D$4:$D$400,0),2))</f>
        <v/>
      </c>
      <c r="E100" s="56">
        <v>1</v>
      </c>
      <c r="AE100" s="57"/>
    </row>
    <row r="101" spans="1:31" x14ac:dyDescent="0.2">
      <c r="A101" s="55" t="s">
        <v>352</v>
      </c>
      <c r="B101" s="56" t="s">
        <v>837</v>
      </c>
      <c r="C101" s="56">
        <f>IF(ISERROR(INDEX('[2]Count AB'!$A$4:$B$138,MATCH(B101,'[2]Count AB'!$A$4:$A$138,0),2)),"",INDEX('[2]Count AB'!$A$4:$B$138,MATCH(B101,'[2]Count AB'!$A$4:$A$138,0),2))</f>
        <v>15</v>
      </c>
      <c r="D101" s="56" t="str">
        <f>IF(ISERROR(INDEX('[3]CB Count by Country'!$A$1:$B$93,MATCH(B101,'[3]CB Count by Country'!$D$4:$D$400,0),2)),"",INDEX('[3]CB Count by Country'!$D$4:$E$400,MATCH(B101,'[3]CB Count by Country'!$D$4:$D$400,0),2))</f>
        <v/>
      </c>
      <c r="E101" s="56">
        <v>1</v>
      </c>
      <c r="F101" s="56" t="s">
        <v>1191</v>
      </c>
      <c r="G101" s="56" t="s">
        <v>1192</v>
      </c>
      <c r="H101" s="56" t="s">
        <v>1203</v>
      </c>
      <c r="V101" s="56">
        <v>2</v>
      </c>
      <c r="AB101" s="56">
        <v>2</v>
      </c>
      <c r="AC101" s="56">
        <v>10</v>
      </c>
      <c r="AD101" s="56">
        <v>2</v>
      </c>
      <c r="AE101" s="57"/>
    </row>
    <row r="102" spans="1:31" x14ac:dyDescent="0.2">
      <c r="A102" s="55" t="s">
        <v>220</v>
      </c>
      <c r="B102" s="56" t="s">
        <v>1252</v>
      </c>
      <c r="C102" s="56">
        <f>IF(ISERROR(INDEX('[2]Count AB'!$A$4:$B$138,MATCH(B102,'[2]Count AB'!$A$4:$A$138,0),2)),"",INDEX('[2]Count AB'!$A$4:$B$138,MATCH(B102,'[2]Count AB'!$A$4:$A$138,0),2))</f>
        <v>0</v>
      </c>
      <c r="D102" s="56" t="str">
        <f>IF(ISERROR(INDEX('[3]CB Count by Country'!$A$1:$B$93,MATCH(B102,'[3]CB Count by Country'!$D$4:$D$400,0),2)),"",INDEX('[3]CB Count by Country'!$D$4:$E$400,MATCH(B102,'[3]CB Count by Country'!$D$4:$D$400,0),2))</f>
        <v/>
      </c>
      <c r="E102" s="56">
        <v>1</v>
      </c>
      <c r="AE102" s="57"/>
    </row>
    <row r="103" spans="1:31" x14ac:dyDescent="0.2">
      <c r="A103" s="55" t="s">
        <v>226</v>
      </c>
      <c r="B103" s="56" t="s">
        <v>845</v>
      </c>
      <c r="C103" s="56">
        <f>IF(ISERROR(INDEX('[2]Count AB'!$A$4:$B$138,MATCH(B103,'[2]Count AB'!$A$4:$A$138,0),2)),"",INDEX('[2]Count AB'!$A$4:$B$138,MATCH(B103,'[2]Count AB'!$A$4:$A$138,0),2))</f>
        <v>17</v>
      </c>
      <c r="D103" s="56" t="str">
        <f>IF(ISERROR(INDEX('[3]CB Count by Country'!$A$1:$B$93,MATCH(B103,'[3]CB Count by Country'!$D$4:$D$400,0),2)),"",INDEX('[3]CB Count by Country'!$D$4:$E$400,MATCH(B103,'[3]CB Count by Country'!$D$4:$D$400,0),2))</f>
        <v/>
      </c>
      <c r="E103" s="56">
        <v>1</v>
      </c>
      <c r="F103" s="56" t="s">
        <v>1195</v>
      </c>
      <c r="G103" s="56" t="s">
        <v>1196</v>
      </c>
      <c r="H103" s="56" t="s">
        <v>1193</v>
      </c>
      <c r="T103" s="56">
        <v>16</v>
      </c>
      <c r="V103" s="56">
        <v>8</v>
      </c>
      <c r="X103" s="56">
        <v>17</v>
      </c>
      <c r="Y103" s="56">
        <v>16</v>
      </c>
      <c r="AB103" s="56">
        <v>57</v>
      </c>
      <c r="AC103" s="56">
        <v>20</v>
      </c>
      <c r="AD103" s="56">
        <v>32</v>
      </c>
      <c r="AE103" s="57" t="s">
        <v>845</v>
      </c>
    </row>
    <row r="104" spans="1:31" x14ac:dyDescent="0.2">
      <c r="A104" s="55" t="s">
        <v>228</v>
      </c>
      <c r="B104" s="56" t="s">
        <v>851</v>
      </c>
      <c r="C104" s="56">
        <f>IF(ISERROR(INDEX('[2]Count AB'!$A$4:$B$138,MATCH(B104,'[2]Count AB'!$A$4:$A$138,0),2)),"",INDEX('[2]Count AB'!$A$4:$B$138,MATCH(B104,'[2]Count AB'!$A$4:$A$138,0),2))</f>
        <v>4</v>
      </c>
      <c r="D104" s="56" t="str">
        <f>IF(ISERROR(INDEX('[3]CB Count by Country'!$A$1:$B$93,MATCH(B104,'[3]CB Count by Country'!$D$4:$D$400,0),2)),"",INDEX('[3]CB Count by Country'!$D$4:$E$400,MATCH(B104,'[3]CB Count by Country'!$D$4:$D$400,0),2))</f>
        <v/>
      </c>
      <c r="E104" s="56">
        <v>1</v>
      </c>
      <c r="F104" s="56" t="s">
        <v>1191</v>
      </c>
      <c r="G104" s="56" t="s">
        <v>1192</v>
      </c>
      <c r="H104" s="56" t="s">
        <v>1193</v>
      </c>
      <c r="Y104" s="56">
        <v>10</v>
      </c>
      <c r="AB104" s="56">
        <v>10</v>
      </c>
      <c r="AC104" s="56">
        <v>5</v>
      </c>
      <c r="AD104" s="56">
        <v>3</v>
      </c>
      <c r="AE104" s="57"/>
    </row>
    <row r="105" spans="1:31" x14ac:dyDescent="0.2">
      <c r="A105" s="55" t="s">
        <v>216</v>
      </c>
      <c r="B105" s="56" t="s">
        <v>857</v>
      </c>
      <c r="C105" s="56">
        <f>IF(ISERROR(INDEX('[2]Count AB'!$A$4:$B$138,MATCH(B105,'[2]Count AB'!$A$4:$A$138,0),2)),"",INDEX('[2]Count AB'!$A$4:$B$138,MATCH(B105,'[2]Count AB'!$A$4:$A$138,0),2))</f>
        <v>16</v>
      </c>
      <c r="D105" s="56" t="str">
        <f>IF(ISERROR(INDEX('[3]CB Count by Country'!$A$1:$B$93,MATCH(B105,'[3]CB Count by Country'!$D$4:$D$400,0),2)),"",INDEX('[3]CB Count by Country'!$D$4:$E$400,MATCH(B105,'[3]CB Count by Country'!$D$4:$D$400,0),2))</f>
        <v/>
      </c>
      <c r="E105" s="56">
        <v>1</v>
      </c>
      <c r="F105" s="56" t="s">
        <v>1191</v>
      </c>
      <c r="G105" s="56" t="s">
        <v>1192</v>
      </c>
      <c r="H105" s="56" t="s">
        <v>1193</v>
      </c>
      <c r="T105" s="56">
        <v>2</v>
      </c>
      <c r="U105" s="56">
        <v>6</v>
      </c>
      <c r="V105" s="56">
        <v>7</v>
      </c>
      <c r="AB105" s="56">
        <v>15</v>
      </c>
      <c r="AC105" s="56">
        <v>15</v>
      </c>
      <c r="AD105" s="56">
        <v>10</v>
      </c>
      <c r="AE105" s="57"/>
    </row>
    <row r="106" spans="1:31" x14ac:dyDescent="0.2">
      <c r="A106" s="55" t="s">
        <v>1253</v>
      </c>
      <c r="B106" s="56" t="s">
        <v>1254</v>
      </c>
      <c r="C106" s="56" t="str">
        <f>IF(ISERROR(INDEX('[2]Count AB'!$A$4:$B$138,MATCH(B106,'[2]Count AB'!$A$4:$A$138,0),2)),"",INDEX('[2]Count AB'!$A$4:$B$138,MATCH(B106,'[2]Count AB'!$A$4:$A$138,0),2))</f>
        <v/>
      </c>
      <c r="D106" s="56">
        <f>IF(ISERROR(INDEX('[3]CB Count by Country'!$A$1:$B$93,MATCH(B106,'[3]CB Count by Country'!$D$4:$D$400,0),2)),"",INDEX('[3]CB Count by Country'!$D$4:$E$400,MATCH(B106,'[3]CB Count by Country'!$D$4:$D$400,0),2))</f>
        <v>2</v>
      </c>
      <c r="E106" s="56">
        <v>1</v>
      </c>
      <c r="AE106" s="57"/>
    </row>
    <row r="107" spans="1:31" x14ac:dyDescent="0.2">
      <c r="A107" s="55" t="s">
        <v>264</v>
      </c>
      <c r="B107" s="56" t="s">
        <v>863</v>
      </c>
      <c r="C107" s="56">
        <f>IF(ISERROR(INDEX('[2]Count AB'!$A$4:$B$138,MATCH(B107,'[2]Count AB'!$A$4:$A$138,0),2)),"",INDEX('[2]Count AB'!$A$4:$B$138,MATCH(B107,'[2]Count AB'!$A$4:$A$138,0),2))</f>
        <v>20</v>
      </c>
      <c r="D107" s="56">
        <f>IF(ISERROR(INDEX('[3]CB Count by Country'!$A$1:$B$93,MATCH(B107,'[3]CB Count by Country'!$D$4:$D$400,0),2)),"",INDEX('[3]CB Count by Country'!$D$4:$E$400,MATCH(B107,'[3]CB Count by Country'!$D$4:$D$400,0),2))</f>
        <v>2</v>
      </c>
      <c r="E107" s="56">
        <v>1</v>
      </c>
      <c r="F107" s="56" t="s">
        <v>1195</v>
      </c>
      <c r="G107" s="56" t="s">
        <v>1196</v>
      </c>
      <c r="H107" s="56" t="s">
        <v>1216</v>
      </c>
      <c r="T107" s="56">
        <v>9</v>
      </c>
      <c r="V107" s="56">
        <v>2</v>
      </c>
      <c r="X107" s="56">
        <v>4</v>
      </c>
      <c r="AB107" s="56">
        <v>15</v>
      </c>
      <c r="AC107" s="56">
        <v>1</v>
      </c>
      <c r="AD107" s="56">
        <v>4</v>
      </c>
      <c r="AE107" s="57" t="s">
        <v>863</v>
      </c>
    </row>
    <row r="108" spans="1:31" x14ac:dyDescent="0.2">
      <c r="A108" s="55" t="s">
        <v>257</v>
      </c>
      <c r="B108" s="56" t="s">
        <v>256</v>
      </c>
      <c r="C108" s="56">
        <f>IF(ISERROR(INDEX('[2]Count AB'!$A$4:$B$138,MATCH(B108,'[2]Count AB'!$A$4:$A$138,0),2)),"",INDEX('[2]Count AB'!$A$4:$B$138,MATCH(B108,'[2]Count AB'!$A$4:$A$138,0),2))</f>
        <v>3</v>
      </c>
      <c r="D108" s="56" t="str">
        <f>IF(ISERROR(INDEX('[3]CB Count by Country'!$A$1:$B$93,MATCH(B108,'[3]CB Count by Country'!$D$4:$D$400,0),2)),"",INDEX('[3]CB Count by Country'!$D$4:$E$400,MATCH(B108,'[3]CB Count by Country'!$D$4:$D$400,0),2))</f>
        <v/>
      </c>
      <c r="E108" s="56">
        <v>1</v>
      </c>
      <c r="F108" s="56" t="s">
        <v>1191</v>
      </c>
      <c r="G108" s="56" t="s">
        <v>1192</v>
      </c>
      <c r="H108" s="56" t="s">
        <v>1193</v>
      </c>
      <c r="T108" s="56">
        <v>4</v>
      </c>
      <c r="U108" s="56">
        <v>1</v>
      </c>
      <c r="X108" s="56">
        <v>69</v>
      </c>
      <c r="AA108" s="56">
        <v>2</v>
      </c>
      <c r="AB108" s="56">
        <v>76</v>
      </c>
      <c r="AC108" s="56">
        <v>6</v>
      </c>
      <c r="AD108" s="56">
        <v>19</v>
      </c>
      <c r="AE108" s="57"/>
    </row>
    <row r="109" spans="1:31" x14ac:dyDescent="0.2">
      <c r="A109" s="55" t="s">
        <v>235</v>
      </c>
      <c r="B109" s="56" t="s">
        <v>1255</v>
      </c>
      <c r="C109" s="56">
        <f>IF(ISERROR(INDEX('[2]Count AB'!$A$4:$B$138,MATCH(B109,'[2]Count AB'!$A$4:$A$138,0),2)),"",INDEX('[2]Count AB'!$A$4:$B$138,MATCH(B109,'[2]Count AB'!$A$4:$A$138,0),2))</f>
        <v>0</v>
      </c>
      <c r="D109" s="56" t="str">
        <f>IF(ISERROR(INDEX('[3]CB Count by Country'!$A$1:$B$93,MATCH(B109,'[3]CB Count by Country'!$D$4:$D$400,0),2)),"",INDEX('[3]CB Count by Country'!$D$4:$E$400,MATCH(B109,'[3]CB Count by Country'!$D$4:$D$400,0),2))</f>
        <v/>
      </c>
      <c r="E109" s="56">
        <v>1</v>
      </c>
      <c r="AE109" s="57"/>
    </row>
    <row r="110" spans="1:31" x14ac:dyDescent="0.2">
      <c r="A110" s="55" t="s">
        <v>241</v>
      </c>
      <c r="B110" s="56" t="s">
        <v>1256</v>
      </c>
      <c r="C110" s="56" t="str">
        <f>IF(ISERROR(INDEX('[2]Count AB'!$A$4:$B$138,MATCH(B110,'[2]Count AB'!$A$4:$A$138,0),2)),"",INDEX('[2]Count AB'!$A$4:$B$138,MATCH(B110,'[2]Count AB'!$A$4:$A$138,0),2))</f>
        <v/>
      </c>
      <c r="D110" s="56" t="str">
        <f>IF(ISERROR(INDEX('[3]CB Count by Country'!$A$1:$B$93,MATCH(B110,'[3]CB Count by Country'!$D$4:$D$400,0),2)),"",INDEX('[3]CB Count by Country'!$D$4:$E$400,MATCH(B110,'[3]CB Count by Country'!$D$4:$D$400,0),2))</f>
        <v/>
      </c>
      <c r="E110" s="56">
        <v>1</v>
      </c>
      <c r="AE110" s="57"/>
    </row>
    <row r="111" spans="1:31" x14ac:dyDescent="0.2">
      <c r="A111" s="55" t="s">
        <v>252</v>
      </c>
      <c r="B111" s="56" t="s">
        <v>876</v>
      </c>
      <c r="C111" s="56">
        <f>IF(ISERROR(INDEX('[2]Count AB'!$A$4:$B$138,MATCH(B111,'[2]Count AB'!$A$4:$A$138,0),2)),"",INDEX('[2]Count AB'!$A$4:$B$138,MATCH(B111,'[2]Count AB'!$A$4:$A$138,0),2))</f>
        <v>1210</v>
      </c>
      <c r="D111" s="56">
        <f>IF(ISERROR(INDEX('[3]CB Count by Country'!$A$1:$B$93,MATCH(B111,'[3]CB Count by Country'!$D$4:$D$400,0),2)),"",INDEX('[3]CB Count by Country'!$D$4:$E$400,MATCH(B111,'[3]CB Count by Country'!$D$4:$D$400,0),2))</f>
        <v>4</v>
      </c>
      <c r="E111" s="56">
        <v>1</v>
      </c>
      <c r="F111" s="56" t="s">
        <v>1195</v>
      </c>
      <c r="G111" s="56" t="s">
        <v>1196</v>
      </c>
      <c r="H111" s="56" t="s">
        <v>1198</v>
      </c>
      <c r="I111" s="56" t="s">
        <v>1200</v>
      </c>
      <c r="K111" s="56" t="s">
        <v>1200</v>
      </c>
      <c r="L111" s="56" t="s">
        <v>1200</v>
      </c>
      <c r="N111" s="56" t="s">
        <v>1200</v>
      </c>
      <c r="O111" s="56" t="s">
        <v>1200</v>
      </c>
      <c r="P111" s="56" t="s">
        <v>1200</v>
      </c>
      <c r="Q111" s="56" t="s">
        <v>1200</v>
      </c>
      <c r="R111" s="56" t="s">
        <v>1200</v>
      </c>
      <c r="S111" s="56">
        <v>40</v>
      </c>
      <c r="T111" s="56">
        <v>149</v>
      </c>
      <c r="U111" s="56">
        <v>34</v>
      </c>
      <c r="V111" s="56">
        <v>112</v>
      </c>
      <c r="W111" s="56">
        <v>18</v>
      </c>
      <c r="X111" s="56">
        <v>11</v>
      </c>
      <c r="Y111" s="56">
        <v>9</v>
      </c>
      <c r="Z111" s="56">
        <v>330</v>
      </c>
      <c r="AA111" s="56">
        <v>55</v>
      </c>
      <c r="AB111" s="56">
        <v>758</v>
      </c>
      <c r="AC111" s="56">
        <v>229</v>
      </c>
      <c r="AD111" s="56">
        <v>82</v>
      </c>
      <c r="AE111" s="57" t="s">
        <v>876</v>
      </c>
    </row>
    <row r="112" spans="1:31" x14ac:dyDescent="0.2">
      <c r="A112" s="55" t="s">
        <v>883</v>
      </c>
      <c r="B112" s="56" t="s">
        <v>234</v>
      </c>
      <c r="C112" s="56">
        <f>IF(ISERROR(INDEX('[2]Count AB'!$A$4:$B$138,MATCH(B112,'[2]Count AB'!$A$4:$A$138,0),2)),"",INDEX('[2]Count AB'!$A$4:$B$138,MATCH(B112,'[2]Count AB'!$A$4:$A$138,0),2))</f>
        <v>15</v>
      </c>
      <c r="D112" s="56" t="str">
        <f>IF(ISERROR(INDEX('[3]CB Count by Country'!$A$1:$B$93,MATCH(B112,'[3]CB Count by Country'!$D$4:$D$400,0),2)),"",INDEX('[3]CB Count by Country'!$D$4:$E$400,MATCH(B112,'[3]CB Count by Country'!$D$4:$D$400,0),2))</f>
        <v/>
      </c>
      <c r="E112" s="56">
        <v>1</v>
      </c>
      <c r="F112" s="56" t="s">
        <v>1191</v>
      </c>
      <c r="G112" s="56" t="s">
        <v>1192</v>
      </c>
      <c r="H112" s="56" t="s">
        <v>1193</v>
      </c>
      <c r="V112" s="56">
        <v>13</v>
      </c>
      <c r="X112" s="56">
        <v>8</v>
      </c>
      <c r="AB112" s="56">
        <v>21</v>
      </c>
      <c r="AC112" s="56">
        <v>10</v>
      </c>
      <c r="AD112" s="56">
        <v>11</v>
      </c>
      <c r="AE112" s="57"/>
    </row>
    <row r="113" spans="1:31" x14ac:dyDescent="0.2">
      <c r="A113" s="55" t="s">
        <v>242</v>
      </c>
      <c r="B113" s="56" t="s">
        <v>1257</v>
      </c>
      <c r="C113" s="56">
        <f>IF(ISERROR(INDEX('[2]Count AB'!$A$4:$B$138,MATCH(B113,'[2]Count AB'!$A$4:$A$138,0),2)),"",INDEX('[2]Count AB'!$A$4:$B$138,MATCH(B113,'[2]Count AB'!$A$4:$A$138,0),2))</f>
        <v>0</v>
      </c>
      <c r="D113" s="56" t="str">
        <f>IF(ISERROR(INDEX('[3]CB Count by Country'!$A$1:$B$93,MATCH(B113,'[3]CB Count by Country'!$D$4:$D$400,0),2)),"",INDEX('[3]CB Count by Country'!$D$4:$E$400,MATCH(B113,'[3]CB Count by Country'!$D$4:$D$400,0),2))</f>
        <v/>
      </c>
      <c r="E113" s="56">
        <v>1</v>
      </c>
      <c r="AE113" s="57"/>
    </row>
    <row r="114" spans="1:31" x14ac:dyDescent="0.2">
      <c r="A114" s="55" t="s">
        <v>244</v>
      </c>
      <c r="B114" s="56" t="s">
        <v>890</v>
      </c>
      <c r="C114" s="56">
        <f>IF(ISERROR(INDEX('[2]Count AB'!$A$4:$B$138,MATCH(B114,'[2]Count AB'!$A$4:$A$138,0),2)),"",INDEX('[2]Count AB'!$A$4:$B$138,MATCH(B114,'[2]Count AB'!$A$4:$A$138,0),2))</f>
        <v>3</v>
      </c>
      <c r="D114" s="56" t="str">
        <f>IF(ISERROR(INDEX('[3]CB Count by Country'!$A$1:$B$93,MATCH(B114,'[3]CB Count by Country'!$D$4:$D$400,0),2)),"",INDEX('[3]CB Count by Country'!$D$4:$E$400,MATCH(B114,'[3]CB Count by Country'!$D$4:$D$400,0),2))</f>
        <v/>
      </c>
      <c r="E114" s="56">
        <v>1</v>
      </c>
      <c r="F114" s="56" t="s">
        <v>1191</v>
      </c>
      <c r="G114" s="56" t="s">
        <v>1192</v>
      </c>
      <c r="H114" s="56" t="s">
        <v>1193</v>
      </c>
      <c r="AC114" s="56">
        <v>3</v>
      </c>
      <c r="AD114" s="56">
        <v>3</v>
      </c>
      <c r="AE114" s="57"/>
    </row>
    <row r="115" spans="1:31" x14ac:dyDescent="0.2">
      <c r="A115" s="55" t="s">
        <v>268</v>
      </c>
      <c r="B115" s="56" t="s">
        <v>1258</v>
      </c>
      <c r="C115" s="56" t="str">
        <f>IF(ISERROR(INDEX('[2]Count AB'!$A$4:$B$138,MATCH(B115,'[2]Count AB'!$A$4:$A$138,0),2)),"",INDEX('[2]Count AB'!$A$4:$B$138,MATCH(B115,'[2]Count AB'!$A$4:$A$138,0),2))</f>
        <v/>
      </c>
      <c r="D115" s="56">
        <f>IF(ISERROR(INDEX('[3]CB Count by Country'!$A$1:$B$93,MATCH(B115,'[3]CB Count by Country'!$D$4:$D$400,0),2)),"",INDEX('[3]CB Count by Country'!$D$4:$E$400,MATCH(B115,'[3]CB Count by Country'!$D$4:$D$400,0),2))</f>
        <v>2</v>
      </c>
      <c r="E115" s="56">
        <v>1</v>
      </c>
      <c r="AE115" s="57"/>
    </row>
    <row r="116" spans="1:31" x14ac:dyDescent="0.2">
      <c r="A116" s="55" t="s">
        <v>262</v>
      </c>
      <c r="B116" s="56" t="s">
        <v>897</v>
      </c>
      <c r="C116" s="56">
        <f>IF(ISERROR(INDEX('[2]Count AB'!$A$4:$B$138,MATCH(B116,'[2]Count AB'!$A$4:$A$138,0),2)),"",INDEX('[2]Count AB'!$A$4:$B$138,MATCH(B116,'[2]Count AB'!$A$4:$A$138,0),2))</f>
        <v>2</v>
      </c>
      <c r="D116" s="56" t="str">
        <f>IF(ISERROR(INDEX('[3]CB Count by Country'!$A$1:$B$93,MATCH(B116,'[3]CB Count by Country'!$D$4:$D$400,0),2)),"",INDEX('[3]CB Count by Country'!$D$4:$E$400,MATCH(B116,'[3]CB Count by Country'!$D$4:$D$400,0),2))</f>
        <v/>
      </c>
      <c r="E116" s="56">
        <v>1</v>
      </c>
      <c r="F116" s="56" t="s">
        <v>1195</v>
      </c>
      <c r="G116" s="56" t="s">
        <v>1196</v>
      </c>
      <c r="H116" s="56" t="s">
        <v>1193</v>
      </c>
      <c r="U116" s="56">
        <v>4</v>
      </c>
      <c r="V116" s="56">
        <v>7</v>
      </c>
      <c r="X116" s="56">
        <v>19</v>
      </c>
      <c r="Y116" s="56">
        <v>3</v>
      </c>
      <c r="AB116" s="56">
        <v>33</v>
      </c>
      <c r="AC116" s="56">
        <v>9</v>
      </c>
      <c r="AD116" s="56">
        <v>12</v>
      </c>
      <c r="AE116" s="57" t="s">
        <v>897</v>
      </c>
    </row>
    <row r="117" spans="1:31" x14ac:dyDescent="0.2">
      <c r="A117" s="55" t="s">
        <v>260</v>
      </c>
      <c r="B117" s="56" t="s">
        <v>1259</v>
      </c>
      <c r="C117" s="56">
        <f>IF(ISERROR(INDEX('[2]Count AB'!$A$4:$B$138,MATCH(B117,'[2]Count AB'!$A$4:$A$138,0),2)),"",INDEX('[2]Count AB'!$A$4:$B$138,MATCH(B117,'[2]Count AB'!$A$4:$A$138,0),2))</f>
        <v>17</v>
      </c>
      <c r="D117" s="56" t="str">
        <f>IF(ISERROR(INDEX('[3]CB Count by Country'!$A$1:$B$93,MATCH(B117,'[3]CB Count by Country'!$D$4:$D$400,0),2)),"",INDEX('[3]CB Count by Country'!$D$4:$E$400,MATCH(B117,'[3]CB Count by Country'!$D$4:$D$400,0),2))</f>
        <v/>
      </c>
      <c r="E117" s="56">
        <v>1</v>
      </c>
      <c r="F117" s="56" t="s">
        <v>1191</v>
      </c>
      <c r="G117" s="56" t="s">
        <v>1192</v>
      </c>
      <c r="H117" s="56" t="s">
        <v>1203</v>
      </c>
      <c r="T117" s="56">
        <v>6</v>
      </c>
      <c r="U117" s="56">
        <v>1</v>
      </c>
      <c r="V117" s="56">
        <v>16</v>
      </c>
      <c r="AB117" s="56">
        <v>23</v>
      </c>
      <c r="AC117" s="56">
        <v>5</v>
      </c>
      <c r="AD117" s="56">
        <v>4</v>
      </c>
      <c r="AE117" s="57"/>
    </row>
    <row r="118" spans="1:31" x14ac:dyDescent="0.2">
      <c r="A118" s="55" t="s">
        <v>266</v>
      </c>
      <c r="B118" s="56" t="s">
        <v>1260</v>
      </c>
      <c r="C118" s="56">
        <f>IF(ISERROR(INDEX('[2]Count AB'!$A$4:$B$138,MATCH(B118,'[2]Count AB'!$A$4:$A$138,0),2)),"",INDEX('[2]Count AB'!$A$4:$B$138,MATCH(B118,'[2]Count AB'!$A$4:$A$138,0),2))</f>
        <v>0</v>
      </c>
      <c r="D118" s="56">
        <f>IF(ISERROR(INDEX('[3]CB Count by Country'!$A$1:$B$93,MATCH(B118,'[3]CB Count by Country'!$D$4:$D$400,0),2)),"",INDEX('[3]CB Count by Country'!$D$4:$E$400,MATCH(B118,'[3]CB Count by Country'!$D$4:$D$400,0),2))</f>
        <v>1</v>
      </c>
      <c r="E118" s="56">
        <v>1</v>
      </c>
      <c r="AE118" s="57"/>
    </row>
    <row r="119" spans="1:31" x14ac:dyDescent="0.2">
      <c r="A119" s="55" t="s">
        <v>248</v>
      </c>
      <c r="B119" s="56" t="s">
        <v>1261</v>
      </c>
      <c r="C119" s="56" t="str">
        <f>IF(ISERROR(INDEX('[2]Count AB'!$A$4:$B$138,MATCH(B119,'[2]Count AB'!$A$4:$A$138,0),2)),"",INDEX('[2]Count AB'!$A$4:$B$138,MATCH(B119,'[2]Count AB'!$A$4:$A$138,0),2))</f>
        <v/>
      </c>
      <c r="D119" s="56" t="str">
        <f>IF(ISERROR(INDEX('[3]CB Count by Country'!$A$1:$B$93,MATCH(B119,'[3]CB Count by Country'!$D$4:$D$400,0),2)),"",INDEX('[3]CB Count by Country'!$D$4:$E$400,MATCH(B119,'[3]CB Count by Country'!$D$4:$D$400,0),2))</f>
        <v/>
      </c>
      <c r="E119" s="56">
        <v>1</v>
      </c>
      <c r="AE119" s="57"/>
    </row>
    <row r="120" spans="1:31" x14ac:dyDescent="0.2">
      <c r="A120" s="55" t="s">
        <v>250</v>
      </c>
      <c r="B120" s="56" t="s">
        <v>1262</v>
      </c>
      <c r="C120" s="56">
        <f>IF(ISERROR(INDEX('[2]Count AB'!$A$4:$B$138,MATCH(B120,'[2]Count AB'!$A$4:$A$138,0),2)),"",INDEX('[2]Count AB'!$A$4:$B$138,MATCH(B120,'[2]Count AB'!$A$4:$A$138,0),2))</f>
        <v>3</v>
      </c>
      <c r="D120" s="56" t="str">
        <f>IF(ISERROR(INDEX('[3]CB Count by Country'!$A$1:$B$93,MATCH(B120,'[3]CB Count by Country'!$D$4:$D$400,0),2)),"",INDEX('[3]CB Count by Country'!$D$4:$E$400,MATCH(B120,'[3]CB Count by Country'!$D$4:$D$400,0),2))</f>
        <v/>
      </c>
      <c r="E120" s="56">
        <v>1</v>
      </c>
      <c r="F120" s="56" t="s">
        <v>1191</v>
      </c>
      <c r="G120" s="56" t="s">
        <v>1192</v>
      </c>
      <c r="H120" s="56" t="s">
        <v>1216</v>
      </c>
      <c r="AC120" s="56">
        <v>2</v>
      </c>
      <c r="AD120" s="56">
        <v>3</v>
      </c>
      <c r="AE120" s="57"/>
    </row>
    <row r="121" spans="1:31" x14ac:dyDescent="0.2">
      <c r="A121" s="55" t="s">
        <v>237</v>
      </c>
      <c r="B121" s="56" t="s">
        <v>1263</v>
      </c>
      <c r="C121" s="56">
        <f>IF(ISERROR(INDEX('[2]Count AB'!$A$4:$B$138,MATCH(B121,'[2]Count AB'!$A$4:$A$138,0),2)),"",INDEX('[2]Count AB'!$A$4:$B$138,MATCH(B121,'[2]Count AB'!$A$4:$A$138,0),2))</f>
        <v>1</v>
      </c>
      <c r="D121" s="56">
        <f>IF(ISERROR(INDEX('[3]CB Count by Country'!$A$1:$B$93,MATCH(B121,'[3]CB Count by Country'!$D$4:$D$400,0),2)),"",INDEX('[3]CB Count by Country'!$D$4:$E$400,MATCH(B121,'[3]CB Count by Country'!$D$4:$D$400,0),2))</f>
        <v>1</v>
      </c>
      <c r="E121" s="56">
        <v>1</v>
      </c>
      <c r="AE121" s="57"/>
    </row>
    <row r="122" spans="1:31" x14ac:dyDescent="0.2">
      <c r="A122" s="55" t="s">
        <v>239</v>
      </c>
      <c r="B122" s="56" t="s">
        <v>912</v>
      </c>
      <c r="C122" s="56">
        <f>IF(ISERROR(INDEX('[2]Count AB'!$A$4:$B$138,MATCH(B122,'[2]Count AB'!$A$4:$A$138,0),2)),"",INDEX('[2]Count AB'!$A$4:$B$138,MATCH(B122,'[2]Count AB'!$A$4:$A$138,0),2))</f>
        <v>117</v>
      </c>
      <c r="D122" s="56">
        <f>IF(ISERROR(INDEX('[3]CB Count by Country'!$A$1:$B$93,MATCH(B122,'[3]CB Count by Country'!$D$4:$D$400,0),2)),"",INDEX('[3]CB Count by Country'!$D$4:$E$400,MATCH(B122,'[3]CB Count by Country'!$D$4:$D$400,0),2))</f>
        <v>1</v>
      </c>
      <c r="E122" s="56">
        <v>1</v>
      </c>
      <c r="F122" s="56" t="s">
        <v>1195</v>
      </c>
      <c r="G122" s="56" t="s">
        <v>1196</v>
      </c>
      <c r="H122" s="56" t="s">
        <v>1203</v>
      </c>
      <c r="S122" s="56">
        <v>21</v>
      </c>
      <c r="T122" s="56">
        <v>32</v>
      </c>
      <c r="U122" s="56">
        <v>10</v>
      </c>
      <c r="V122" s="56">
        <v>15</v>
      </c>
      <c r="W122" s="56">
        <v>8</v>
      </c>
      <c r="X122" s="56">
        <v>21</v>
      </c>
      <c r="Y122" s="56">
        <v>4</v>
      </c>
      <c r="AA122" s="56">
        <v>15</v>
      </c>
      <c r="AB122" s="56">
        <v>126</v>
      </c>
      <c r="AC122" s="56">
        <v>80</v>
      </c>
      <c r="AD122" s="56">
        <v>28</v>
      </c>
      <c r="AE122" s="57" t="s">
        <v>912</v>
      </c>
    </row>
    <row r="123" spans="1:31" x14ac:dyDescent="0.2">
      <c r="A123" s="55" t="s">
        <v>270</v>
      </c>
      <c r="B123" s="56" t="s">
        <v>1264</v>
      </c>
      <c r="C123" s="56">
        <f>IF(ISERROR(INDEX('[2]Count AB'!$A$4:$B$138,MATCH(B123,'[2]Count AB'!$A$4:$A$138,0),2)),"",INDEX('[2]Count AB'!$A$4:$B$138,MATCH(B123,'[2]Count AB'!$A$4:$A$138,0),2))</f>
        <v>2</v>
      </c>
      <c r="D123" s="56">
        <f>IF(ISERROR(INDEX('[3]CB Count by Country'!$A$1:$B$93,MATCH(B123,'[3]CB Count by Country'!$D$4:$D$400,0),2)),"",INDEX('[3]CB Count by Country'!$D$4:$E$400,MATCH(B123,'[3]CB Count by Country'!$D$4:$D$400,0),2))</f>
        <v>1</v>
      </c>
      <c r="E123" s="56">
        <v>1</v>
      </c>
      <c r="F123" s="56" t="s">
        <v>1191</v>
      </c>
      <c r="G123" s="56" t="s">
        <v>1192</v>
      </c>
      <c r="H123" s="56" t="s">
        <v>1216</v>
      </c>
      <c r="V123" s="56">
        <v>7</v>
      </c>
      <c r="AB123" s="56">
        <v>7</v>
      </c>
      <c r="AC123" s="56">
        <v>0</v>
      </c>
      <c r="AD123" s="56">
        <v>3</v>
      </c>
      <c r="AE123" s="57"/>
    </row>
    <row r="124" spans="1:31" x14ac:dyDescent="0.2">
      <c r="A124" s="55" t="s">
        <v>281</v>
      </c>
      <c r="B124" s="56" t="s">
        <v>282</v>
      </c>
      <c r="C124" s="56">
        <f>IF(ISERROR(INDEX('[2]Count AB'!$A$4:$B$138,MATCH(B124,'[2]Count AB'!$A$4:$A$138,0),2)),"",INDEX('[2]Count AB'!$A$4:$B$138,MATCH(B124,'[2]Count AB'!$A$4:$A$138,0),2))</f>
        <v>0</v>
      </c>
      <c r="D124" s="56" t="str">
        <f>IF(ISERROR(INDEX('[3]CB Count by Country'!$A$1:$B$93,MATCH(B124,'[3]CB Count by Country'!$D$4:$D$400,0),2)),"",INDEX('[3]CB Count by Country'!$D$4:$E$400,MATCH(B124,'[3]CB Count by Country'!$D$4:$D$400,0),2))</f>
        <v/>
      </c>
      <c r="E124" s="56">
        <v>1</v>
      </c>
      <c r="AE124" s="57"/>
    </row>
    <row r="125" spans="1:31" x14ac:dyDescent="0.2">
      <c r="A125" s="55" t="s">
        <v>284</v>
      </c>
      <c r="B125" s="56" t="s">
        <v>922</v>
      </c>
      <c r="C125" s="56">
        <f>IF(ISERROR(INDEX('[2]Count AB'!$A$4:$B$138,MATCH(B125,'[2]Count AB'!$A$4:$A$138,0),2)),"",INDEX('[2]Count AB'!$A$4:$B$138,MATCH(B125,'[2]Count AB'!$A$4:$A$138,0),2))</f>
        <v>7</v>
      </c>
      <c r="D125" s="56">
        <f>IF(ISERROR(INDEX('[3]CB Count by Country'!$A$1:$B$93,MATCH(B125,'[3]CB Count by Country'!$D$4:$D$400,0),2)),"",INDEX('[3]CB Count by Country'!$D$4:$E$400,MATCH(B125,'[3]CB Count by Country'!$D$4:$D$400,0),2))</f>
        <v>2</v>
      </c>
      <c r="E125" s="56">
        <v>1</v>
      </c>
      <c r="AE125" s="57"/>
    </row>
    <row r="126" spans="1:31" x14ac:dyDescent="0.2">
      <c r="A126" s="55" t="s">
        <v>279</v>
      </c>
      <c r="B126" s="56" t="s">
        <v>1265</v>
      </c>
      <c r="C126" s="56">
        <f>IF(ISERROR(INDEX('[2]Count AB'!$A$4:$B$138,MATCH(B126,'[2]Count AB'!$A$4:$A$138,0),2)),"",INDEX('[2]Count AB'!$A$4:$B$138,MATCH(B126,'[2]Count AB'!$A$4:$A$138,0),2))</f>
        <v>4</v>
      </c>
      <c r="D126" s="56" t="str">
        <f>IF(ISERROR(INDEX('[3]CB Count by Country'!$A$1:$B$93,MATCH(B126,'[3]CB Count by Country'!$D$4:$D$400,0),2)),"",INDEX('[3]CB Count by Country'!$D$4:$E$400,MATCH(B126,'[3]CB Count by Country'!$D$4:$D$400,0),2))</f>
        <v/>
      </c>
      <c r="E126" s="56">
        <v>1</v>
      </c>
      <c r="AE126" s="57"/>
    </row>
    <row r="127" spans="1:31" x14ac:dyDescent="0.2">
      <c r="A127" s="55" t="s">
        <v>274</v>
      </c>
      <c r="B127" s="56" t="s">
        <v>275</v>
      </c>
      <c r="C127" s="56">
        <f>IF(ISERROR(INDEX('[2]Count AB'!$A$4:$B$138,MATCH(B127,'[2]Count AB'!$A$4:$A$138,0),2)),"",INDEX('[2]Count AB'!$A$4:$B$138,MATCH(B127,'[2]Count AB'!$A$4:$A$138,0),2))</f>
        <v>62</v>
      </c>
      <c r="D127" s="56" t="str">
        <f>IF(ISERROR(INDEX('[3]CB Count by Country'!$A$1:$B$93,MATCH(B127,'[3]CB Count by Country'!$D$4:$D$400,0),2)),"",INDEX('[3]CB Count by Country'!$D$4:$E$400,MATCH(B127,'[3]CB Count by Country'!$D$4:$D$400,0),2))</f>
        <v/>
      </c>
      <c r="E127" s="56">
        <v>1</v>
      </c>
      <c r="F127" s="56" t="s">
        <v>1195</v>
      </c>
      <c r="G127" s="56" t="s">
        <v>1196</v>
      </c>
      <c r="H127" s="56" t="s">
        <v>1193</v>
      </c>
      <c r="I127" s="56" t="s">
        <v>1200</v>
      </c>
      <c r="K127" s="56" t="s">
        <v>1200</v>
      </c>
      <c r="L127" s="56" t="s">
        <v>1200</v>
      </c>
      <c r="M127" s="56" t="s">
        <v>1199</v>
      </c>
      <c r="N127" s="56" t="s">
        <v>1200</v>
      </c>
      <c r="P127" s="56" t="s">
        <v>1200</v>
      </c>
      <c r="Q127" s="56" t="s">
        <v>1200</v>
      </c>
      <c r="R127" s="56" t="s">
        <v>1200</v>
      </c>
      <c r="T127" s="56">
        <v>213</v>
      </c>
      <c r="U127" s="56">
        <v>72</v>
      </c>
      <c r="V127" s="56">
        <v>85</v>
      </c>
      <c r="W127" s="56">
        <v>28</v>
      </c>
      <c r="X127" s="56">
        <v>70</v>
      </c>
      <c r="Y127" s="56">
        <v>26</v>
      </c>
      <c r="Z127" s="56">
        <v>202</v>
      </c>
      <c r="AA127" s="56">
        <v>23</v>
      </c>
      <c r="AB127" s="56">
        <v>719</v>
      </c>
      <c r="AC127" s="56">
        <v>237</v>
      </c>
      <c r="AD127" s="56">
        <v>77</v>
      </c>
      <c r="AE127" s="57" t="s">
        <v>275</v>
      </c>
    </row>
    <row r="128" spans="1:31" x14ac:dyDescent="0.2">
      <c r="A128" s="55" t="s">
        <v>286</v>
      </c>
      <c r="B128" s="56" t="s">
        <v>936</v>
      </c>
      <c r="C128" s="56">
        <f>IF(ISERROR(INDEX('[2]Count AB'!$A$4:$B$138,MATCH(B128,'[2]Count AB'!$A$4:$A$138,0),2)),"",INDEX('[2]Count AB'!$A$4:$B$138,MATCH(B128,'[2]Count AB'!$A$4:$A$138,0),2))</f>
        <v>18</v>
      </c>
      <c r="D128" s="56" t="str">
        <f>IF(ISERROR(INDEX('[3]CB Count by Country'!$A$1:$B$93,MATCH(B128,'[3]CB Count by Country'!$D$4:$D$400,0),2)),"",INDEX('[3]CB Count by Country'!$D$4:$E$400,MATCH(B128,'[3]CB Count by Country'!$D$4:$D$400,0),2))</f>
        <v/>
      </c>
      <c r="E128" s="56">
        <v>1</v>
      </c>
      <c r="F128" s="56" t="s">
        <v>1195</v>
      </c>
      <c r="G128" s="56" t="s">
        <v>1196</v>
      </c>
      <c r="H128" s="56" t="s">
        <v>1193</v>
      </c>
      <c r="K128" s="56" t="s">
        <v>1200</v>
      </c>
      <c r="L128" s="56" t="s">
        <v>1200</v>
      </c>
      <c r="Q128" s="56" t="s">
        <v>1200</v>
      </c>
      <c r="T128" s="56">
        <v>28</v>
      </c>
      <c r="U128" s="56">
        <v>12</v>
      </c>
      <c r="V128" s="56">
        <v>14</v>
      </c>
      <c r="W128" s="56">
        <v>3</v>
      </c>
      <c r="X128" s="56">
        <v>47</v>
      </c>
      <c r="AA128" s="56">
        <v>22</v>
      </c>
      <c r="AB128" s="56">
        <v>126</v>
      </c>
      <c r="AC128" s="56">
        <v>49</v>
      </c>
      <c r="AD128" s="56">
        <v>23</v>
      </c>
      <c r="AE128" s="57" t="s">
        <v>936</v>
      </c>
    </row>
    <row r="129" spans="1:31" x14ac:dyDescent="0.2">
      <c r="A129" s="55" t="s">
        <v>272</v>
      </c>
      <c r="B129" s="56" t="s">
        <v>1266</v>
      </c>
      <c r="C129" s="56">
        <f>IF(ISERROR(INDEX('[2]Count AB'!$A$4:$B$138,MATCH(B129,'[2]Count AB'!$A$4:$A$138,0),2)),"",INDEX('[2]Count AB'!$A$4:$B$138,MATCH(B129,'[2]Count AB'!$A$4:$A$138,0),2))</f>
        <v>0</v>
      </c>
      <c r="D129" s="56">
        <f>IF(ISERROR(INDEX('[3]CB Count by Country'!$A$1:$B$93,MATCH(B129,'[3]CB Count by Country'!$D$4:$D$400,0),2)),"",INDEX('[3]CB Count by Country'!$D$4:$E$400,MATCH(B129,'[3]CB Count by Country'!$D$4:$D$400,0),2))</f>
        <v>1</v>
      </c>
      <c r="E129" s="56">
        <v>1</v>
      </c>
      <c r="AE129" s="57"/>
    </row>
    <row r="130" spans="1:31" x14ac:dyDescent="0.2">
      <c r="A130" s="55" t="s">
        <v>277</v>
      </c>
      <c r="B130" s="56" t="s">
        <v>945</v>
      </c>
      <c r="C130" s="56">
        <f>IF(ISERROR(INDEX('[2]Count AB'!$A$4:$B$138,MATCH(B130,'[2]Count AB'!$A$4:$A$138,0),2)),"",INDEX('[2]Count AB'!$A$4:$B$138,MATCH(B130,'[2]Count AB'!$A$4:$A$138,0),2))</f>
        <v>53</v>
      </c>
      <c r="D130" s="56">
        <f>IF(ISERROR(INDEX('[3]CB Count by Country'!$A$1:$B$93,MATCH(B130,'[3]CB Count by Country'!$D$4:$D$400,0),2)),"",INDEX('[3]CB Count by Country'!$D$4:$E$400,MATCH(B130,'[3]CB Count by Country'!$D$4:$D$400,0),2))</f>
        <v>1</v>
      </c>
      <c r="E130" s="56">
        <v>2</v>
      </c>
      <c r="F130" s="56" t="s">
        <v>1195</v>
      </c>
      <c r="G130" s="56" t="s">
        <v>1196</v>
      </c>
      <c r="H130" s="56" t="s">
        <v>1203</v>
      </c>
      <c r="K130" s="56" t="s">
        <v>1200</v>
      </c>
      <c r="L130" s="56" t="s">
        <v>1200</v>
      </c>
      <c r="N130" s="56" t="s">
        <v>1200</v>
      </c>
      <c r="Q130" s="56" t="s">
        <v>1200</v>
      </c>
      <c r="T130" s="56">
        <v>80</v>
      </c>
      <c r="U130" s="56">
        <v>22</v>
      </c>
      <c r="V130" s="56">
        <v>20</v>
      </c>
      <c r="W130" s="56">
        <v>36</v>
      </c>
      <c r="X130" s="56">
        <v>16</v>
      </c>
      <c r="Y130" s="56">
        <v>9</v>
      </c>
      <c r="AB130" s="56">
        <v>183</v>
      </c>
      <c r="AC130" s="56">
        <v>61</v>
      </c>
      <c r="AD130" s="56">
        <v>13</v>
      </c>
      <c r="AE130" s="57" t="s">
        <v>945</v>
      </c>
    </row>
    <row r="131" spans="1:31" x14ac:dyDescent="0.2">
      <c r="A131" s="55" t="s">
        <v>288</v>
      </c>
      <c r="B131" s="56" t="s">
        <v>952</v>
      </c>
      <c r="C131" s="56">
        <f>IF(ISERROR(INDEX('[2]Count AB'!$A$4:$B$138,MATCH(B131,'[2]Count AB'!$A$4:$A$138,0),2)),"",INDEX('[2]Count AB'!$A$4:$B$138,MATCH(B131,'[2]Count AB'!$A$4:$A$138,0),2))</f>
        <v>1</v>
      </c>
      <c r="D131" s="56">
        <f>IF(ISERROR(INDEX('[3]CB Count by Country'!$A$1:$B$93,MATCH(B131,'[3]CB Count by Country'!$D$4:$D$400,0),2)),"",INDEX('[3]CB Count by Country'!$D$4:$E$400,MATCH(B131,'[3]CB Count by Country'!$D$4:$D$400,0),2))</f>
        <v>5</v>
      </c>
      <c r="E131" s="56">
        <v>1</v>
      </c>
      <c r="F131" s="56" t="s">
        <v>1191</v>
      </c>
      <c r="G131" s="56" t="s">
        <v>1192</v>
      </c>
      <c r="H131" s="56" t="s">
        <v>1197</v>
      </c>
      <c r="AC131" s="56">
        <v>0</v>
      </c>
      <c r="AD131" s="56">
        <v>1</v>
      </c>
      <c r="AE131" s="57"/>
    </row>
    <row r="132" spans="1:31" x14ac:dyDescent="0.2">
      <c r="A132" s="55" t="s">
        <v>290</v>
      </c>
      <c r="B132" s="56" t="s">
        <v>957</v>
      </c>
      <c r="C132" s="56">
        <f>IF(ISERROR(INDEX('[2]Count AB'!$A$4:$B$138,MATCH(B132,'[2]Count AB'!$A$4:$A$138,0),2)),"",INDEX('[2]Count AB'!$A$4:$B$138,MATCH(B132,'[2]Count AB'!$A$4:$A$138,0),2))</f>
        <v>12</v>
      </c>
      <c r="D132" s="56" t="str">
        <f>IF(ISERROR(INDEX('[3]CB Count by Country'!$A$1:$B$93,MATCH(B132,'[3]CB Count by Country'!$D$4:$D$400,0),2)),"",INDEX('[3]CB Count by Country'!$D$4:$E$400,MATCH(B132,'[3]CB Count by Country'!$D$4:$D$400,0),2))</f>
        <v/>
      </c>
      <c r="E132" s="56">
        <v>1</v>
      </c>
      <c r="F132" s="56" t="s">
        <v>1195</v>
      </c>
      <c r="G132" s="56" t="s">
        <v>1196</v>
      </c>
      <c r="H132" s="56" t="s">
        <v>1203</v>
      </c>
      <c r="AC132" s="56">
        <v>3</v>
      </c>
      <c r="AD132" s="56">
        <v>3</v>
      </c>
      <c r="AE132" s="57" t="s">
        <v>957</v>
      </c>
    </row>
    <row r="133" spans="1:31" x14ac:dyDescent="0.2">
      <c r="A133" s="55" t="s">
        <v>294</v>
      </c>
      <c r="B133" s="56" t="s">
        <v>1267</v>
      </c>
      <c r="C133" s="56">
        <f>IF(ISERROR(INDEX('[2]Count AB'!$A$4:$B$138,MATCH(B133,'[2]Count AB'!$A$4:$A$138,0),2)),"",INDEX('[2]Count AB'!$A$4:$B$138,MATCH(B133,'[2]Count AB'!$A$4:$A$138,0),2))</f>
        <v>5</v>
      </c>
      <c r="D133" s="56">
        <f>IF(ISERROR(INDEX('[3]CB Count by Country'!$A$1:$B$93,MATCH(B133,'[3]CB Count by Country'!$D$4:$D$400,0),2)),"",INDEX('[3]CB Count by Country'!$D$4:$E$400,MATCH(B133,'[3]CB Count by Country'!$D$4:$D$400,0),2))</f>
        <v>2</v>
      </c>
      <c r="E133" s="56">
        <v>1</v>
      </c>
      <c r="F133" s="56" t="s">
        <v>1191</v>
      </c>
      <c r="G133" s="56" t="s">
        <v>1192</v>
      </c>
      <c r="H133" s="56" t="s">
        <v>1198</v>
      </c>
      <c r="T133" s="56">
        <v>7</v>
      </c>
      <c r="V133" s="56">
        <v>20</v>
      </c>
      <c r="X133" s="56">
        <v>1</v>
      </c>
      <c r="Y133" s="56">
        <v>10</v>
      </c>
      <c r="AB133" s="56">
        <v>38</v>
      </c>
      <c r="AC133" s="56">
        <v>8</v>
      </c>
      <c r="AD133" s="56">
        <v>22</v>
      </c>
      <c r="AE133" s="57"/>
    </row>
    <row r="134" spans="1:31" x14ac:dyDescent="0.2">
      <c r="A134" s="55" t="s">
        <v>300</v>
      </c>
      <c r="B134" s="56" t="s">
        <v>965</v>
      </c>
      <c r="C134" s="56">
        <f>IF(ISERROR(INDEX('[2]Count AB'!$A$4:$B$138,MATCH(B134,'[2]Count AB'!$A$4:$A$138,0),2)),"",INDEX('[2]Count AB'!$A$4:$B$138,MATCH(B134,'[2]Count AB'!$A$4:$A$138,0),2))</f>
        <v>67</v>
      </c>
      <c r="D134" s="56">
        <f>IF(ISERROR(INDEX('[3]CB Count by Country'!$A$1:$B$93,MATCH(B134,'[3]CB Count by Country'!$D$4:$D$400,0),2)),"",INDEX('[3]CB Count by Country'!$D$4:$E$400,MATCH(B134,'[3]CB Count by Country'!$D$4:$D$400,0),2))</f>
        <v>3</v>
      </c>
      <c r="E134" s="56">
        <v>1</v>
      </c>
      <c r="F134" s="56" t="s">
        <v>1191</v>
      </c>
      <c r="G134" s="56" t="s">
        <v>1192</v>
      </c>
      <c r="H134" s="56" t="s">
        <v>1198</v>
      </c>
      <c r="T134" s="56">
        <v>12</v>
      </c>
      <c r="U134" s="56">
        <v>1</v>
      </c>
      <c r="V134" s="56">
        <v>23</v>
      </c>
      <c r="X134" s="56">
        <v>43</v>
      </c>
      <c r="Y134" s="56">
        <v>5</v>
      </c>
      <c r="Z134" s="56">
        <v>29</v>
      </c>
      <c r="AB134" s="56">
        <v>113</v>
      </c>
      <c r="AC134" s="56">
        <v>31</v>
      </c>
      <c r="AD134" s="56">
        <v>42</v>
      </c>
      <c r="AE134" s="57"/>
    </row>
    <row r="135" spans="1:31" x14ac:dyDescent="0.2">
      <c r="A135" s="55" t="s">
        <v>302</v>
      </c>
      <c r="B135" s="56" t="s">
        <v>303</v>
      </c>
      <c r="C135" s="56">
        <f>IF(ISERROR(INDEX('[2]Count AB'!$A$4:$B$138,MATCH(B135,'[2]Count AB'!$A$4:$A$138,0),2)),"",INDEX('[2]Count AB'!$A$4:$B$138,MATCH(B135,'[2]Count AB'!$A$4:$A$138,0),2))</f>
        <v>52</v>
      </c>
      <c r="D135" s="56">
        <f>IF(ISERROR(INDEX('[3]CB Count by Country'!$A$1:$B$93,MATCH(B135,'[3]CB Count by Country'!$D$4:$D$400,0),2)),"",INDEX('[3]CB Count by Country'!$D$4:$E$400,MATCH(B135,'[3]CB Count by Country'!$D$4:$D$400,0),2))</f>
        <v>1</v>
      </c>
      <c r="E135" s="56">
        <v>1</v>
      </c>
      <c r="F135" s="56" t="s">
        <v>1191</v>
      </c>
      <c r="G135" s="56" t="s">
        <v>1192</v>
      </c>
      <c r="H135" s="56" t="s">
        <v>1203</v>
      </c>
      <c r="V135" s="56">
        <v>23</v>
      </c>
      <c r="X135" s="56">
        <v>10</v>
      </c>
      <c r="AB135" s="56">
        <v>33</v>
      </c>
      <c r="AC135" s="56">
        <v>17</v>
      </c>
      <c r="AD135" s="56">
        <v>11</v>
      </c>
      <c r="AE135" s="57"/>
    </row>
    <row r="136" spans="1:31" x14ac:dyDescent="0.2">
      <c r="A136" s="55" t="s">
        <v>296</v>
      </c>
      <c r="B136" s="56" t="s">
        <v>1268</v>
      </c>
      <c r="C136" s="56" t="str">
        <f>IF(ISERROR(INDEX('[2]Count AB'!$A$4:$B$138,MATCH(B136,'[2]Count AB'!$A$4:$A$138,0),2)),"",INDEX('[2]Count AB'!$A$4:$B$138,MATCH(B136,'[2]Count AB'!$A$4:$A$138,0),2))</f>
        <v/>
      </c>
      <c r="D136" s="56" t="str">
        <f>IF(ISERROR(INDEX('[3]CB Count by Country'!$A$1:$B$93,MATCH(B136,'[3]CB Count by Country'!$D$4:$D$400,0),2)),"",INDEX('[3]CB Count by Country'!$D$4:$E$400,MATCH(B136,'[3]CB Count by Country'!$D$4:$D$400,0),2))</f>
        <v/>
      </c>
      <c r="E136" s="56">
        <v>1</v>
      </c>
      <c r="AE136" s="57"/>
    </row>
    <row r="137" spans="1:31" x14ac:dyDescent="0.2">
      <c r="A137" s="55" t="s">
        <v>305</v>
      </c>
      <c r="B137" s="56" t="s">
        <v>980</v>
      </c>
      <c r="C137" s="56">
        <f>IF(ISERROR(INDEX('[2]Count AB'!$A$4:$B$138,MATCH(B137,'[2]Count AB'!$A$4:$A$138,0),2)),"",INDEX('[2]Count AB'!$A$4:$B$138,MATCH(B137,'[2]Count AB'!$A$4:$A$138,0),2))</f>
        <v>163</v>
      </c>
      <c r="D137" s="56">
        <f>IF(ISERROR(INDEX('[3]CB Count by Country'!$A$1:$B$93,MATCH(B137,'[3]CB Count by Country'!$D$4:$D$400,0),2)),"",INDEX('[3]CB Count by Country'!$D$4:$E$400,MATCH(B137,'[3]CB Count by Country'!$D$4:$D$400,0),2))</f>
        <v>1</v>
      </c>
      <c r="E137" s="56">
        <v>1</v>
      </c>
      <c r="F137" s="56" t="s">
        <v>1195</v>
      </c>
      <c r="G137" s="56" t="s">
        <v>1196</v>
      </c>
      <c r="H137" s="56" t="s">
        <v>1193</v>
      </c>
      <c r="I137" s="56" t="s">
        <v>1199</v>
      </c>
      <c r="M137" s="56" t="s">
        <v>1199</v>
      </c>
      <c r="N137" s="56" t="s">
        <v>1200</v>
      </c>
      <c r="O137" s="56" t="s">
        <v>1200</v>
      </c>
      <c r="P137" s="56" t="s">
        <v>1199</v>
      </c>
      <c r="R137" s="56" t="s">
        <v>1200</v>
      </c>
      <c r="S137" s="56">
        <v>54</v>
      </c>
      <c r="T137" s="56">
        <v>57</v>
      </c>
      <c r="U137" s="56">
        <v>50</v>
      </c>
      <c r="V137" s="56">
        <v>69</v>
      </c>
      <c r="W137" s="56">
        <v>16</v>
      </c>
      <c r="X137" s="56">
        <v>69</v>
      </c>
      <c r="Y137" s="56">
        <v>30</v>
      </c>
      <c r="Z137" s="56">
        <v>36</v>
      </c>
      <c r="AA137" s="56">
        <v>72</v>
      </c>
      <c r="AB137" s="56">
        <v>453</v>
      </c>
      <c r="AC137" s="56">
        <v>183</v>
      </c>
      <c r="AD137" s="56">
        <v>54</v>
      </c>
      <c r="AE137" s="57" t="s">
        <v>980</v>
      </c>
    </row>
    <row r="138" spans="1:31" x14ac:dyDescent="0.2">
      <c r="A138" s="55" t="s">
        <v>307</v>
      </c>
      <c r="B138" s="56" t="s">
        <v>992</v>
      </c>
      <c r="C138" s="56">
        <f>IF(ISERROR(INDEX('[2]Count AB'!$A$4:$B$138,MATCH(B138,'[2]Count AB'!$A$4:$A$138,0),2)),"",INDEX('[2]Count AB'!$A$4:$B$138,MATCH(B138,'[2]Count AB'!$A$4:$A$138,0),2))</f>
        <v>58</v>
      </c>
      <c r="D138" s="56" t="str">
        <f>IF(ISERROR(INDEX('[3]CB Count by Country'!$A$1:$B$93,MATCH(B138,'[3]CB Count by Country'!$D$4:$D$400,0),2)),"",INDEX('[3]CB Count by Country'!$D$4:$E$400,MATCH(B138,'[3]CB Count by Country'!$D$4:$D$400,0),2))</f>
        <v/>
      </c>
      <c r="E138" s="56">
        <v>1</v>
      </c>
      <c r="F138" s="56" t="s">
        <v>1195</v>
      </c>
      <c r="G138" s="56" t="s">
        <v>1196</v>
      </c>
      <c r="H138" s="56" t="s">
        <v>1193</v>
      </c>
      <c r="I138" s="56" t="s">
        <v>1199</v>
      </c>
      <c r="K138" s="56" t="s">
        <v>1200</v>
      </c>
      <c r="N138" s="56" t="s">
        <v>1200</v>
      </c>
      <c r="O138" s="56" t="s">
        <v>1199</v>
      </c>
      <c r="P138" s="56" t="s">
        <v>1199</v>
      </c>
      <c r="S138" s="56">
        <v>2</v>
      </c>
      <c r="T138" s="56">
        <v>22</v>
      </c>
      <c r="U138" s="56">
        <v>15</v>
      </c>
      <c r="V138" s="56">
        <v>40</v>
      </c>
      <c r="W138" s="56">
        <v>2</v>
      </c>
      <c r="X138" s="56">
        <v>47</v>
      </c>
      <c r="Z138" s="56">
        <v>22</v>
      </c>
      <c r="AA138" s="56">
        <v>42</v>
      </c>
      <c r="AB138" s="56">
        <v>192</v>
      </c>
      <c r="AC138" s="56">
        <v>97</v>
      </c>
      <c r="AD138" s="56">
        <v>32</v>
      </c>
      <c r="AE138" s="57" t="s">
        <v>992</v>
      </c>
    </row>
    <row r="139" spans="1:31" x14ac:dyDescent="0.2">
      <c r="A139" s="55" t="s">
        <v>298</v>
      </c>
      <c r="B139" s="56" t="s">
        <v>1269</v>
      </c>
      <c r="C139" s="56">
        <f>IF(ISERROR(INDEX('[2]Count AB'!$A$4:$B$138,MATCH(B139,'[2]Count AB'!$A$4:$A$138,0),2)),"",INDEX('[2]Count AB'!$A$4:$B$138,MATCH(B139,'[2]Count AB'!$A$4:$A$138,0),2))</f>
        <v>11</v>
      </c>
      <c r="D139" s="56" t="str">
        <f>IF(ISERROR(INDEX('[3]CB Count by Country'!$A$1:$B$93,MATCH(B139,'[3]CB Count by Country'!$D$4:$D$400,0),2)),"",INDEX('[3]CB Count by Country'!$D$4:$E$400,MATCH(B139,'[3]CB Count by Country'!$D$4:$D$400,0),2))</f>
        <v/>
      </c>
      <c r="E139" s="56">
        <v>1</v>
      </c>
      <c r="F139" s="56" t="s">
        <v>1191</v>
      </c>
      <c r="G139" s="56" t="s">
        <v>1192</v>
      </c>
      <c r="H139" s="56" t="s">
        <v>1198</v>
      </c>
      <c r="V139" s="56">
        <v>8</v>
      </c>
      <c r="AB139" s="56">
        <v>8</v>
      </c>
      <c r="AC139" s="56">
        <v>2</v>
      </c>
      <c r="AD139" s="56">
        <v>19</v>
      </c>
      <c r="AE139" s="57"/>
    </row>
    <row r="140" spans="1:31" x14ac:dyDescent="0.2">
      <c r="A140" s="55" t="s">
        <v>1270</v>
      </c>
      <c r="B140" s="56" t="s">
        <v>1271</v>
      </c>
      <c r="C140" s="56">
        <f>IF(ISERROR(INDEX('[2]Count AB'!$A$4:$B$138,MATCH(B140,'[2]Count AB'!$A$4:$A$138,0),2)),"",INDEX('[2]Count AB'!$A$4:$B$138,MATCH(B140,'[2]Count AB'!$A$4:$A$138,0),2))</f>
        <v>2</v>
      </c>
      <c r="D140" s="56" t="str">
        <f>IF(ISERROR(INDEX('[3]CB Count by Country'!$A$1:$B$93,MATCH(B140,'[3]CB Count by Country'!$D$4:$D$400,0),2)),"",INDEX('[3]CB Count by Country'!$D$4:$E$400,MATCH(B140,'[3]CB Count by Country'!$D$4:$D$400,0),2))</f>
        <v/>
      </c>
      <c r="E140" s="56">
        <v>1</v>
      </c>
      <c r="AE140" s="57"/>
    </row>
    <row r="141" spans="1:31" x14ac:dyDescent="0.2">
      <c r="A141" s="55" t="s">
        <v>310</v>
      </c>
      <c r="B141" s="56" t="s">
        <v>1002</v>
      </c>
      <c r="C141" s="56">
        <f>IF(ISERROR(INDEX('[2]Count AB'!$A$4:$B$138,MATCH(B141,'[2]Count AB'!$A$4:$A$138,0),2)),"",INDEX('[2]Count AB'!$A$4:$B$138,MATCH(B141,'[2]Count AB'!$A$4:$A$138,0),2))</f>
        <v>2</v>
      </c>
      <c r="D141" s="56">
        <f>IF(ISERROR(INDEX('[3]CB Count by Country'!$A$1:$B$93,MATCH(B141,'[3]CB Count by Country'!$D$4:$D$400,0),2)),"",INDEX('[3]CB Count by Country'!$D$4:$E$400,MATCH(B141,'[3]CB Count by Country'!$D$4:$D$400,0),2))</f>
        <v>4</v>
      </c>
      <c r="E141" s="56">
        <v>1</v>
      </c>
      <c r="F141" s="56" t="s">
        <v>1191</v>
      </c>
      <c r="G141" s="56" t="s">
        <v>1192</v>
      </c>
      <c r="H141" s="56" t="s">
        <v>1197</v>
      </c>
      <c r="AC141" s="56">
        <v>3</v>
      </c>
      <c r="AD141" s="56">
        <v>2</v>
      </c>
      <c r="AE141" s="57"/>
    </row>
    <row r="142" spans="1:31" x14ac:dyDescent="0.2">
      <c r="A142" s="55" t="s">
        <v>312</v>
      </c>
      <c r="B142" s="56" t="s">
        <v>1007</v>
      </c>
      <c r="C142" s="56">
        <f>IF(ISERROR(INDEX('[2]Count AB'!$A$4:$B$138,MATCH(B142,'[2]Count AB'!$A$4:$A$138,0),2)),"",INDEX('[2]Count AB'!$A$4:$B$138,MATCH(B142,'[2]Count AB'!$A$4:$A$138,0),2))</f>
        <v>32</v>
      </c>
      <c r="D142" s="56" t="str">
        <f>IF(ISERROR(INDEX('[3]CB Count by Country'!$A$1:$B$93,MATCH(B142,'[3]CB Count by Country'!$D$4:$D$400,0),2)),"",INDEX('[3]CB Count by Country'!$D$4:$E$400,MATCH(B142,'[3]CB Count by Country'!$D$4:$D$400,0),2))</f>
        <v/>
      </c>
      <c r="E142" s="56">
        <v>1</v>
      </c>
      <c r="F142" s="56" t="s">
        <v>1195</v>
      </c>
      <c r="G142" s="56" t="s">
        <v>1196</v>
      </c>
      <c r="H142" s="56" t="s">
        <v>1193</v>
      </c>
      <c r="M142" s="56" t="s">
        <v>1199</v>
      </c>
      <c r="O142" s="56" t="s">
        <v>1199</v>
      </c>
      <c r="S142" s="56">
        <v>8</v>
      </c>
      <c r="T142" s="56">
        <v>39</v>
      </c>
      <c r="U142" s="56">
        <v>21</v>
      </c>
      <c r="V142" s="56">
        <v>32</v>
      </c>
      <c r="W142" s="56">
        <v>17</v>
      </c>
      <c r="X142" s="56">
        <v>44</v>
      </c>
      <c r="Y142" s="56">
        <v>9</v>
      </c>
      <c r="Z142" s="56">
        <v>27</v>
      </c>
      <c r="AA142" s="56">
        <v>37</v>
      </c>
      <c r="AB142" s="56">
        <v>234</v>
      </c>
      <c r="AC142" s="56">
        <v>104</v>
      </c>
      <c r="AD142" s="56">
        <v>42</v>
      </c>
      <c r="AE142" s="57" t="s">
        <v>1007</v>
      </c>
    </row>
    <row r="143" spans="1:31" x14ac:dyDescent="0.2">
      <c r="A143" s="55" t="s">
        <v>314</v>
      </c>
      <c r="B143" s="56" t="s">
        <v>315</v>
      </c>
      <c r="C143" s="56">
        <f>IF(ISERROR(INDEX('[2]Count AB'!$A$4:$B$138,MATCH(B143,'[2]Count AB'!$A$4:$A$138,0),2)),"",INDEX('[2]Count AB'!$A$4:$B$138,MATCH(B143,'[2]Count AB'!$A$4:$A$138,0),2))</f>
        <v>0</v>
      </c>
      <c r="D143" s="56" t="str">
        <f>IF(ISERROR(INDEX('[3]CB Count by Country'!$A$1:$B$93,MATCH(B143,'[3]CB Count by Country'!$D$4:$D$400,0),2)),"",INDEX('[3]CB Count by Country'!$D$4:$E$400,MATCH(B143,'[3]CB Count by Country'!$D$4:$D$400,0),2))</f>
        <v/>
      </c>
      <c r="E143" s="56">
        <v>3</v>
      </c>
      <c r="F143" s="56" t="s">
        <v>1195</v>
      </c>
      <c r="G143" s="56" t="s">
        <v>1196</v>
      </c>
      <c r="H143" s="56" t="s">
        <v>1205</v>
      </c>
      <c r="I143" s="56" t="s">
        <v>1200</v>
      </c>
      <c r="J143" s="56" t="s">
        <v>1200</v>
      </c>
      <c r="K143" s="56" t="s">
        <v>1200</v>
      </c>
      <c r="L143" s="56" t="s">
        <v>1200</v>
      </c>
      <c r="M143" s="56" t="s">
        <v>1200</v>
      </c>
      <c r="N143" s="56" t="s">
        <v>1200</v>
      </c>
      <c r="O143" s="56" t="s">
        <v>1200</v>
      </c>
      <c r="P143" s="56" t="s">
        <v>1200</v>
      </c>
      <c r="Q143" s="56" t="s">
        <v>1200</v>
      </c>
      <c r="R143" s="56" t="s">
        <v>1200</v>
      </c>
      <c r="S143" s="56">
        <v>72</v>
      </c>
      <c r="T143" s="56">
        <v>306</v>
      </c>
      <c r="U143" s="56">
        <v>26</v>
      </c>
      <c r="V143" s="56">
        <v>73</v>
      </c>
      <c r="W143" s="56">
        <v>153</v>
      </c>
      <c r="X143" s="56">
        <v>143</v>
      </c>
      <c r="Y143" s="56">
        <v>36</v>
      </c>
      <c r="Z143" s="56">
        <v>638</v>
      </c>
      <c r="AA143" s="56">
        <v>329</v>
      </c>
      <c r="AB143" s="56">
        <v>1776</v>
      </c>
      <c r="AC143" s="56">
        <v>386</v>
      </c>
      <c r="AD143" s="56">
        <v>137</v>
      </c>
      <c r="AE143" s="57" t="s">
        <v>315</v>
      </c>
    </row>
    <row r="144" spans="1:31" x14ac:dyDescent="0.2">
      <c r="A144" s="55" t="s">
        <v>317</v>
      </c>
      <c r="B144" s="56" t="s">
        <v>1272</v>
      </c>
      <c r="C144" s="56" t="str">
        <f>IF(ISERROR(INDEX('[2]Count AB'!$A$4:$B$138,MATCH(B144,'[2]Count AB'!$A$4:$A$138,0),2)),"",INDEX('[2]Count AB'!$A$4:$B$138,MATCH(B144,'[2]Count AB'!$A$4:$A$138,0),2))</f>
        <v/>
      </c>
      <c r="D144" s="56">
        <f>IF(ISERROR(INDEX('[3]CB Count by Country'!$A$1:$B$93,MATCH(B144,'[3]CB Count by Country'!$D$4:$D$400,0),2)),"",INDEX('[3]CB Count by Country'!$D$4:$E$400,MATCH(B144,'[3]CB Count by Country'!$D$4:$D$400,0),2))</f>
        <v>1</v>
      </c>
      <c r="E144" s="56">
        <v>1</v>
      </c>
      <c r="AE144" s="57"/>
    </row>
    <row r="145" spans="1:31" x14ac:dyDescent="0.2">
      <c r="A145" s="55" t="s">
        <v>1273</v>
      </c>
      <c r="B145" s="56" t="s">
        <v>1020</v>
      </c>
      <c r="C145" s="56">
        <f>IF(ISERROR(INDEX('[2]Count AB'!$A$4:$B$138,MATCH(B145,'[2]Count AB'!$A$4:$A$138,0),2)),"",INDEX('[2]Count AB'!$A$4:$B$138,MATCH(B145,'[2]Count AB'!$A$4:$A$138,0),2))</f>
        <v>45</v>
      </c>
      <c r="D145" s="56">
        <f>IF(ISERROR(INDEX('[3]CB Count by Country'!$A$1:$B$93,MATCH(B145,'[3]CB Count by Country'!$D$4:$D$400,0),2)),"",INDEX('[3]CB Count by Country'!$D$4:$E$400,MATCH(B145,'[3]CB Count by Country'!$D$4:$D$400,0),2))</f>
        <v>5</v>
      </c>
      <c r="E145" s="56">
        <v>1</v>
      </c>
      <c r="F145" s="56" t="s">
        <v>1195</v>
      </c>
      <c r="G145" s="56" t="s">
        <v>1196</v>
      </c>
      <c r="H145" s="56" t="s">
        <v>1197</v>
      </c>
      <c r="T145" s="56">
        <v>24</v>
      </c>
      <c r="U145" s="56">
        <v>11</v>
      </c>
      <c r="V145" s="56">
        <v>14</v>
      </c>
      <c r="Y145" s="56">
        <v>9</v>
      </c>
      <c r="AB145" s="56">
        <v>58</v>
      </c>
      <c r="AC145" s="56">
        <v>32</v>
      </c>
      <c r="AD145" s="56">
        <v>36</v>
      </c>
      <c r="AE145" s="57" t="s">
        <v>1020</v>
      </c>
    </row>
    <row r="146" spans="1:31" x14ac:dyDescent="0.2">
      <c r="A146" s="55" t="s">
        <v>354</v>
      </c>
      <c r="B146" s="56" t="s">
        <v>355</v>
      </c>
      <c r="C146" s="56" t="str">
        <f>IF(ISERROR(INDEX('[2]Count AB'!$A$4:$B$138,MATCH(B146,'[2]Count AB'!$A$4:$A$138,0),2)),"",INDEX('[2]Count AB'!$A$4:$B$138,MATCH(B146,'[2]Count AB'!$A$4:$A$138,0),2))</f>
        <v/>
      </c>
      <c r="D146" s="56">
        <f>IF(ISERROR(INDEX('[3]CB Count by Country'!$A$1:$B$93,MATCH(B146,'[3]CB Count by Country'!$D$4:$D$400,0),2)),"",INDEX('[3]CB Count by Country'!$D$4:$E$400,MATCH(B146,'[3]CB Count by Country'!$D$4:$D$400,0),2))</f>
        <v>1</v>
      </c>
      <c r="E146" s="56">
        <v>1</v>
      </c>
      <c r="AE146" s="57"/>
    </row>
    <row r="147" spans="1:31" x14ac:dyDescent="0.2">
      <c r="A147" s="55" t="s">
        <v>331</v>
      </c>
      <c r="B147" s="56" t="s">
        <v>1274</v>
      </c>
      <c r="C147" s="56">
        <f>IF(ISERROR(INDEX('[2]Count AB'!$A$4:$B$138,MATCH(B147,'[2]Count AB'!$A$4:$A$138,0),2)),"",INDEX('[2]Count AB'!$A$4:$B$138,MATCH(B147,'[2]Count AB'!$A$4:$A$138,0),2))</f>
        <v>0</v>
      </c>
      <c r="D147" s="56">
        <f>IF(ISERROR(INDEX('[3]CB Count by Country'!$A$1:$B$93,MATCH(B147,'[3]CB Count by Country'!$D$4:$D$400,0),2)),"",INDEX('[3]CB Count by Country'!$D$4:$E$400,MATCH(B147,'[3]CB Count by Country'!$D$4:$D$400,0),2))</f>
        <v>1</v>
      </c>
      <c r="E147" s="56">
        <v>1</v>
      </c>
      <c r="AE147" s="57"/>
    </row>
    <row r="148" spans="1:31" x14ac:dyDescent="0.2">
      <c r="A148" s="55" t="s">
        <v>339</v>
      </c>
      <c r="B148" s="56" t="s">
        <v>1028</v>
      </c>
      <c r="C148" s="56">
        <f>IF(ISERROR(INDEX('[2]Count AB'!$A$4:$B$138,MATCH(B148,'[2]Count AB'!$A$4:$A$138,0),2)),"",INDEX('[2]Count AB'!$A$4:$B$138,MATCH(B148,'[2]Count AB'!$A$4:$A$138,0),2))</f>
        <v>106</v>
      </c>
      <c r="D148" s="56">
        <f>IF(ISERROR(INDEX('[3]CB Count by Country'!$A$1:$B$93,MATCH(B148,'[3]CB Count by Country'!$D$4:$D$400,0),2)),"",INDEX('[3]CB Count by Country'!$D$4:$E$400,MATCH(B148,'[3]CB Count by Country'!$D$4:$D$400,0),2))</f>
        <v>4</v>
      </c>
      <c r="E148" s="56">
        <v>1</v>
      </c>
      <c r="F148" s="56" t="s">
        <v>1195</v>
      </c>
      <c r="G148" s="56" t="s">
        <v>1196</v>
      </c>
      <c r="H148" s="56" t="s">
        <v>1203</v>
      </c>
      <c r="I148" s="56" t="s">
        <v>1200</v>
      </c>
      <c r="K148" s="56" t="s">
        <v>1200</v>
      </c>
      <c r="L148" s="56" t="s">
        <v>1200</v>
      </c>
      <c r="N148" s="56" t="s">
        <v>1199</v>
      </c>
      <c r="O148" s="56" t="s">
        <v>1199</v>
      </c>
      <c r="P148" s="56" t="s">
        <v>1200</v>
      </c>
      <c r="Q148" s="56" t="s">
        <v>1200</v>
      </c>
      <c r="R148" s="56" t="s">
        <v>1199</v>
      </c>
      <c r="T148" s="56">
        <v>51</v>
      </c>
      <c r="U148" s="56">
        <v>38</v>
      </c>
      <c r="V148" s="56">
        <v>50</v>
      </c>
      <c r="W148" s="56">
        <v>42</v>
      </c>
      <c r="X148" s="56">
        <v>97</v>
      </c>
      <c r="Y148" s="56">
        <v>18</v>
      </c>
      <c r="Z148" s="56">
        <v>104</v>
      </c>
      <c r="AB148" s="56">
        <v>400</v>
      </c>
      <c r="AC148" s="56">
        <v>159</v>
      </c>
      <c r="AD148" s="56">
        <v>56</v>
      </c>
      <c r="AE148" s="57" t="s">
        <v>1028</v>
      </c>
    </row>
    <row r="149" spans="1:31" x14ac:dyDescent="0.2">
      <c r="A149" s="55" t="s">
        <v>345</v>
      </c>
      <c r="B149" s="56" t="s">
        <v>1275</v>
      </c>
      <c r="C149" s="56" t="str">
        <f>IF(ISERROR(INDEX('[2]Count AB'!$A$4:$B$138,MATCH(B149,'[2]Count AB'!$A$4:$A$138,0),2)),"",INDEX('[2]Count AB'!$A$4:$B$138,MATCH(B149,'[2]Count AB'!$A$4:$A$138,0),2))</f>
        <v/>
      </c>
      <c r="D149" s="56" t="str">
        <f>IF(ISERROR(INDEX('[3]CB Count by Country'!$A$1:$B$93,MATCH(B149,'[3]CB Count by Country'!$D$4:$D$400,0),2)),"",INDEX('[3]CB Count by Country'!$D$4:$E$400,MATCH(B149,'[3]CB Count by Country'!$D$4:$D$400,0),2))</f>
        <v/>
      </c>
      <c r="E149" s="56">
        <v>1</v>
      </c>
      <c r="AE149" s="57"/>
    </row>
    <row r="150" spans="1:31" x14ac:dyDescent="0.2">
      <c r="A150" s="55" t="s">
        <v>337</v>
      </c>
      <c r="B150" s="56" t="s">
        <v>1276</v>
      </c>
      <c r="C150" s="56" t="str">
        <f>IF(ISERROR(INDEX('[2]Count AB'!$A$4:$B$138,MATCH(B150,'[2]Count AB'!$A$4:$A$138,0),2)),"",INDEX('[2]Count AB'!$A$4:$B$138,MATCH(B150,'[2]Count AB'!$A$4:$A$138,0),2))</f>
        <v/>
      </c>
      <c r="D150" s="56" t="str">
        <f>IF(ISERROR(INDEX('[3]CB Count by Country'!$A$1:$B$93,MATCH(B150,'[3]CB Count by Country'!$D$4:$D$400,0),2)),"",INDEX('[3]CB Count by Country'!$D$4:$E$400,MATCH(B150,'[3]CB Count by Country'!$D$4:$D$400,0),2))</f>
        <v/>
      </c>
      <c r="E150" s="56">
        <v>1</v>
      </c>
      <c r="AE150" s="57"/>
    </row>
    <row r="151" spans="1:31" x14ac:dyDescent="0.2">
      <c r="A151" s="55" t="s">
        <v>130</v>
      </c>
      <c r="B151" s="56" t="s">
        <v>1277</v>
      </c>
      <c r="C151" s="56">
        <f>IF(ISERROR(INDEX('[2]Count AB'!$A$4:$B$138,MATCH(B151,'[2]Count AB'!$A$4:$A$138,0),2)),"",INDEX('[2]Count AB'!$A$4:$B$138,MATCH(B151,'[2]Count AB'!$A$4:$A$138,0),2))</f>
        <v>9</v>
      </c>
      <c r="D151" s="56">
        <f>IF(ISERROR(INDEX('[3]CB Count by Country'!$A$1:$B$93,MATCH(B151,'[3]CB Count by Country'!$D$4:$D$400,0),2)),"",INDEX('[3]CB Count by Country'!$D$4:$E$400,MATCH(B151,'[3]CB Count by Country'!$D$4:$D$400,0),2))</f>
        <v>1</v>
      </c>
      <c r="E151" s="56">
        <v>1</v>
      </c>
      <c r="AE151" s="57"/>
    </row>
    <row r="152" spans="1:31" x14ac:dyDescent="0.2">
      <c r="A152" s="55" t="s">
        <v>346</v>
      </c>
      <c r="B152" s="56" t="s">
        <v>1278</v>
      </c>
      <c r="C152" s="56" t="str">
        <f>IF(ISERROR(INDEX('[2]Count AB'!$A$4:$B$138,MATCH(B152,'[2]Count AB'!$A$4:$A$138,0),2)),"",INDEX('[2]Count AB'!$A$4:$B$138,MATCH(B152,'[2]Count AB'!$A$4:$A$138,0),2))</f>
        <v/>
      </c>
      <c r="D152" s="56" t="str">
        <f>IF(ISERROR(INDEX('[3]CB Count by Country'!$A$1:$B$93,MATCH(B152,'[3]CB Count by Country'!$D$4:$D$400,0),2)),"",INDEX('[3]CB Count by Country'!$D$4:$E$400,MATCH(B152,'[3]CB Count by Country'!$D$4:$D$400,0),2))</f>
        <v/>
      </c>
      <c r="E152" s="56">
        <v>1</v>
      </c>
      <c r="AE152" s="57"/>
    </row>
    <row r="153" spans="1:31" x14ac:dyDescent="0.2">
      <c r="A153" s="55" t="s">
        <v>333</v>
      </c>
      <c r="B153" s="56" t="s">
        <v>1040</v>
      </c>
      <c r="C153" s="56">
        <f>IF(ISERROR(INDEX('[2]Count AB'!$A$4:$B$138,MATCH(B153,'[2]Count AB'!$A$4:$A$138,0),2)),"",INDEX('[2]Count AB'!$A$4:$B$138,MATCH(B153,'[2]Count AB'!$A$4:$A$138,0),2))</f>
        <v>68</v>
      </c>
      <c r="D153" s="56" t="str">
        <f>IF(ISERROR(INDEX('[3]CB Count by Country'!$A$1:$B$93,MATCH(B153,'[3]CB Count by Country'!$D$4:$D$400,0),2)),"",INDEX('[3]CB Count by Country'!$D$4:$E$400,MATCH(B153,'[3]CB Count by Country'!$D$4:$D$400,0),2))</f>
        <v/>
      </c>
      <c r="E153" s="56">
        <v>1</v>
      </c>
      <c r="F153" s="56" t="s">
        <v>1195</v>
      </c>
      <c r="G153" s="56" t="s">
        <v>1196</v>
      </c>
      <c r="H153" s="56" t="s">
        <v>1193</v>
      </c>
      <c r="S153" s="56">
        <v>12</v>
      </c>
      <c r="T153" s="56">
        <v>40</v>
      </c>
      <c r="U153" s="56">
        <v>23</v>
      </c>
      <c r="V153" s="56">
        <v>21</v>
      </c>
      <c r="W153" s="56">
        <v>11</v>
      </c>
      <c r="X153" s="56">
        <v>52</v>
      </c>
      <c r="Y153" s="56">
        <v>12</v>
      </c>
      <c r="Z153" s="56">
        <v>1</v>
      </c>
      <c r="AA153" s="56">
        <v>18</v>
      </c>
      <c r="AB153" s="56">
        <v>190</v>
      </c>
      <c r="AC153" s="56">
        <v>40</v>
      </c>
      <c r="AD153" s="56">
        <v>19</v>
      </c>
      <c r="AE153" s="57" t="s">
        <v>1040</v>
      </c>
    </row>
    <row r="154" spans="1:31" x14ac:dyDescent="0.2">
      <c r="A154" s="55" t="s">
        <v>1279</v>
      </c>
      <c r="B154" s="56" t="s">
        <v>1280</v>
      </c>
      <c r="C154" s="56" t="str">
        <f>IF(ISERROR(INDEX('[2]Count AB'!$A$4:$B$138,MATCH(B154,'[2]Count AB'!$A$4:$A$138,0),2)),"",INDEX('[2]Count AB'!$A$4:$B$138,MATCH(B154,'[2]Count AB'!$A$4:$A$138,0),2))</f>
        <v/>
      </c>
      <c r="D154" s="56" t="str">
        <f>IF(ISERROR(INDEX('[3]CB Count by Country'!$A$1:$B$93,MATCH(B154,'[3]CB Count by Country'!$D$4:$D$400,0),2)),"",INDEX('[3]CB Count by Country'!$D$4:$E$400,MATCH(B154,'[3]CB Count by Country'!$D$4:$D$400,0),2))</f>
        <v/>
      </c>
      <c r="E154" s="56">
        <v>1</v>
      </c>
      <c r="AE154" s="57"/>
    </row>
    <row r="155" spans="1:31" x14ac:dyDescent="0.2">
      <c r="A155" s="55" t="s">
        <v>357</v>
      </c>
      <c r="B155" s="56" t="s">
        <v>1281</v>
      </c>
      <c r="C155" s="56" t="str">
        <f>IF(ISERROR(INDEX('[2]Count AB'!$A$4:$B$138,MATCH(B155,'[2]Count AB'!$A$4:$A$138,0),2)),"",INDEX('[2]Count AB'!$A$4:$B$138,MATCH(B155,'[2]Count AB'!$A$4:$A$138,0),2))</f>
        <v/>
      </c>
      <c r="D155" s="56" t="str">
        <f>IF(ISERROR(INDEX('[3]CB Count by Country'!$A$1:$B$93,MATCH(B155,'[3]CB Count by Country'!$D$4:$D$400,0),2)),"",INDEX('[3]CB Count by Country'!$D$4:$E$400,MATCH(B155,'[3]CB Count by Country'!$D$4:$D$400,0),2))</f>
        <v/>
      </c>
      <c r="E155" s="56">
        <v>1</v>
      </c>
      <c r="F155" s="56" t="s">
        <v>1191</v>
      </c>
      <c r="G155" s="56" t="s">
        <v>1192</v>
      </c>
      <c r="AE155" s="57"/>
    </row>
    <row r="156" spans="1:31" x14ac:dyDescent="0.2">
      <c r="A156" s="55" t="s">
        <v>1282</v>
      </c>
      <c r="B156" s="56" t="s">
        <v>1052</v>
      </c>
      <c r="C156" s="56">
        <f>IF(ISERROR(INDEX('[2]Count AB'!$A$4:$B$138,MATCH(B156,'[2]Count AB'!$A$4:$A$138,0),2)),"",INDEX('[2]Count AB'!$A$4:$B$138,MATCH(B156,'[2]Count AB'!$A$4:$A$138,0),2))</f>
        <v>79</v>
      </c>
      <c r="D156" s="56">
        <f>IF(ISERROR(INDEX('[3]CB Count by Country'!$A$1:$B$93,MATCH(B156,'[3]CB Count by Country'!$D$4:$D$400,0),2)),"",INDEX('[3]CB Count by Country'!$D$4:$E$400,MATCH(B156,'[3]CB Count by Country'!$D$4:$D$400,0),2))</f>
        <v>1</v>
      </c>
      <c r="E156" s="56">
        <v>1</v>
      </c>
      <c r="F156" s="56" t="s">
        <v>1195</v>
      </c>
      <c r="G156" s="56" t="s">
        <v>1196</v>
      </c>
      <c r="H156" s="56" t="s">
        <v>1193</v>
      </c>
      <c r="I156" s="56" t="s">
        <v>1200</v>
      </c>
      <c r="K156" s="56" t="s">
        <v>1200</v>
      </c>
      <c r="M156" s="56" t="s">
        <v>1199</v>
      </c>
      <c r="N156" s="56" t="s">
        <v>1200</v>
      </c>
      <c r="O156" s="56" t="s">
        <v>1199</v>
      </c>
      <c r="P156" s="56" t="s">
        <v>1200</v>
      </c>
      <c r="Q156" s="56" t="s">
        <v>1200</v>
      </c>
      <c r="T156" s="56">
        <v>41</v>
      </c>
      <c r="U156" s="56">
        <v>18</v>
      </c>
      <c r="V156" s="56">
        <v>47</v>
      </c>
      <c r="W156" s="56">
        <v>11</v>
      </c>
      <c r="X156" s="56">
        <v>82</v>
      </c>
      <c r="Y156" s="56">
        <v>16</v>
      </c>
      <c r="Z156" s="56">
        <v>86</v>
      </c>
      <c r="AA156" s="56">
        <v>76</v>
      </c>
      <c r="AB156" s="56">
        <v>377</v>
      </c>
      <c r="AC156" s="56">
        <v>158</v>
      </c>
      <c r="AD156" s="56">
        <v>44</v>
      </c>
      <c r="AE156" s="57" t="s">
        <v>1052</v>
      </c>
    </row>
    <row r="157" spans="1:31" x14ac:dyDescent="0.2">
      <c r="A157" s="55" t="s">
        <v>343</v>
      </c>
      <c r="B157" s="56" t="s">
        <v>1058</v>
      </c>
      <c r="C157" s="56">
        <f>IF(ISERROR(INDEX('[2]Count AB'!$A$4:$B$138,MATCH(B157,'[2]Count AB'!$A$4:$A$138,0),2)),"",INDEX('[2]Count AB'!$A$4:$B$138,MATCH(B157,'[2]Count AB'!$A$4:$A$138,0),2))</f>
        <v>33</v>
      </c>
      <c r="D157" s="56" t="str">
        <f>IF(ISERROR(INDEX('[3]CB Count by Country'!$A$1:$B$93,MATCH(B157,'[3]CB Count by Country'!$D$4:$D$400,0),2)),"",INDEX('[3]CB Count by Country'!$D$4:$E$400,MATCH(B157,'[3]CB Count by Country'!$D$4:$D$400,0),2))</f>
        <v/>
      </c>
      <c r="E157" s="56">
        <v>1</v>
      </c>
      <c r="F157" s="56" t="s">
        <v>1195</v>
      </c>
      <c r="G157" s="56" t="s">
        <v>1196</v>
      </c>
      <c r="H157" s="56" t="s">
        <v>1193</v>
      </c>
      <c r="R157" s="56" t="s">
        <v>1199</v>
      </c>
      <c r="T157" s="56">
        <v>95</v>
      </c>
      <c r="U157" s="56">
        <v>24</v>
      </c>
      <c r="V157" s="56">
        <v>23</v>
      </c>
      <c r="X157" s="56">
        <v>63</v>
      </c>
      <c r="Y157" s="56">
        <v>11</v>
      </c>
      <c r="Z157" s="56">
        <v>29</v>
      </c>
      <c r="AA157" s="56">
        <v>14</v>
      </c>
      <c r="AB157" s="56">
        <v>259</v>
      </c>
      <c r="AC157" s="56">
        <v>58</v>
      </c>
      <c r="AD157" s="56">
        <v>45</v>
      </c>
      <c r="AE157" s="57" t="s">
        <v>1058</v>
      </c>
    </row>
    <row r="158" spans="1:31" x14ac:dyDescent="0.2">
      <c r="A158" s="55" t="s">
        <v>361</v>
      </c>
      <c r="B158" s="56" t="s">
        <v>1064</v>
      </c>
      <c r="C158" s="56">
        <f>IF(ISERROR(INDEX('[2]Count AB'!$A$4:$B$138,MATCH(B158,'[2]Count AB'!$A$4:$A$138,0),2)),"",INDEX('[2]Count AB'!$A$4:$B$138,MATCH(B158,'[2]Count AB'!$A$4:$A$138,0),2))</f>
        <v>65</v>
      </c>
      <c r="D158" s="56" t="str">
        <f>IF(ISERROR(INDEX('[3]CB Count by Country'!$A$1:$B$93,MATCH(B158,'[3]CB Count by Country'!$D$4:$D$400,0),2)),"",INDEX('[3]CB Count by Country'!$D$4:$E$400,MATCH(B158,'[3]CB Count by Country'!$D$4:$D$400,0),2))</f>
        <v/>
      </c>
      <c r="E158" s="56">
        <v>1</v>
      </c>
      <c r="F158" s="56" t="s">
        <v>1195</v>
      </c>
      <c r="G158" s="56" t="s">
        <v>1196</v>
      </c>
      <c r="H158" s="56" t="s">
        <v>1193</v>
      </c>
      <c r="I158" s="56" t="s">
        <v>1200</v>
      </c>
      <c r="L158" s="56" t="s">
        <v>1200</v>
      </c>
      <c r="N158" s="56" t="s">
        <v>1200</v>
      </c>
      <c r="R158" s="56" t="s">
        <v>1200</v>
      </c>
      <c r="S158" s="56">
        <v>33</v>
      </c>
      <c r="T158" s="56">
        <v>133</v>
      </c>
      <c r="U158" s="56">
        <v>40</v>
      </c>
      <c r="V158" s="56">
        <v>62</v>
      </c>
      <c r="W158" s="56">
        <v>29</v>
      </c>
      <c r="X158" s="56">
        <v>62</v>
      </c>
      <c r="Y158" s="56">
        <v>21</v>
      </c>
      <c r="Z158" s="56">
        <v>2</v>
      </c>
      <c r="AA158" s="56">
        <v>23</v>
      </c>
      <c r="AB158" s="56">
        <v>405</v>
      </c>
      <c r="AC158" s="56">
        <v>131</v>
      </c>
      <c r="AD158" s="56">
        <v>60</v>
      </c>
      <c r="AE158" s="57" t="s">
        <v>1064</v>
      </c>
    </row>
    <row r="159" spans="1:31" x14ac:dyDescent="0.2">
      <c r="A159" s="55" t="s">
        <v>1283</v>
      </c>
      <c r="B159" s="56" t="s">
        <v>1284</v>
      </c>
      <c r="C159" s="56">
        <f>IF(ISERROR(INDEX('[2]Count AB'!$A$4:$B$138,MATCH(B159,'[2]Count AB'!$A$4:$A$138,0),2)),"",INDEX('[2]Count AB'!$A$4:$B$138,MATCH(B159,'[2]Count AB'!$A$4:$A$138,0),2))</f>
        <v>2</v>
      </c>
      <c r="D159" s="56">
        <f>IF(ISERROR(INDEX('[3]CB Count by Country'!$A$1:$B$93,MATCH(B159,'[3]CB Count by Country'!$D$4:$D$400,0),2)),"",INDEX('[3]CB Count by Country'!$D$4:$E$400,MATCH(B159,'[3]CB Count by Country'!$D$4:$D$400,0),2))</f>
        <v>1</v>
      </c>
      <c r="E159" s="56">
        <v>1</v>
      </c>
      <c r="AE159" s="57"/>
    </row>
    <row r="160" spans="1:31" x14ac:dyDescent="0.2">
      <c r="A160" s="55" t="s">
        <v>335</v>
      </c>
      <c r="B160" s="56" t="s">
        <v>1285</v>
      </c>
      <c r="C160" s="56">
        <f>IF(ISERROR(INDEX('[2]Count AB'!$A$4:$B$138,MATCH(B160,'[2]Count AB'!$A$4:$A$138,0),2)),"",INDEX('[2]Count AB'!$A$4:$B$138,MATCH(B160,'[2]Count AB'!$A$4:$A$138,0),2))</f>
        <v>1</v>
      </c>
      <c r="D160" s="56">
        <f>IF(ISERROR(INDEX('[3]CB Count by Country'!$A$1:$B$93,MATCH(B160,'[3]CB Count by Country'!$D$4:$D$400,0),2)),"",INDEX('[3]CB Count by Country'!$D$4:$E$400,MATCH(B160,'[3]CB Count by Country'!$D$4:$D$400,0),2))</f>
        <v>1</v>
      </c>
      <c r="E160" s="56">
        <v>1</v>
      </c>
      <c r="AE160" s="57"/>
    </row>
    <row r="161" spans="1:31" x14ac:dyDescent="0.2">
      <c r="A161" s="55" t="s">
        <v>363</v>
      </c>
      <c r="B161" s="56" t="s">
        <v>1286</v>
      </c>
      <c r="C161" s="56" t="str">
        <f>IF(ISERROR(INDEX('[2]Count AB'!$A$4:$B$138,MATCH(B161,'[2]Count AB'!$A$4:$A$138,0),2)),"",INDEX('[2]Count AB'!$A$4:$B$138,MATCH(B161,'[2]Count AB'!$A$4:$A$138,0),2))</f>
        <v/>
      </c>
      <c r="D161" s="56" t="str">
        <f>IF(ISERROR(INDEX('[3]CB Count by Country'!$A$1:$B$93,MATCH(B161,'[3]CB Count by Country'!$D$4:$D$400,0),2)),"",INDEX('[3]CB Count by Country'!$D$4:$E$400,MATCH(B161,'[3]CB Count by Country'!$D$4:$D$400,0),2))</f>
        <v/>
      </c>
      <c r="E161" s="56">
        <v>1</v>
      </c>
      <c r="F161" s="56" t="s">
        <v>1191</v>
      </c>
      <c r="G161" s="56" t="s">
        <v>1192</v>
      </c>
      <c r="H161" s="56" t="s">
        <v>1203</v>
      </c>
      <c r="AC161" s="56">
        <v>11</v>
      </c>
      <c r="AD161" s="56">
        <v>3</v>
      </c>
      <c r="AE161" s="57"/>
    </row>
    <row r="162" spans="1:31" x14ac:dyDescent="0.2">
      <c r="A162" s="55" t="s">
        <v>93</v>
      </c>
      <c r="B162" s="56" t="s">
        <v>1287</v>
      </c>
      <c r="C162" s="56" t="str">
        <f>IF(ISERROR(INDEX('[2]Count AB'!$A$4:$B$138,MATCH(B162,'[2]Count AB'!$A$4:$A$138,0),2)),"",INDEX('[2]Count AB'!$A$4:$B$138,MATCH(B162,'[2]Count AB'!$A$4:$A$138,0),2))</f>
        <v/>
      </c>
      <c r="D162" s="56" t="str">
        <f>IF(ISERROR(INDEX('[3]CB Count by Country'!$A$1:$B$93,MATCH(B162,'[3]CB Count by Country'!$D$4:$D$400,0),2)),"",INDEX('[3]CB Count by Country'!$D$4:$E$400,MATCH(B162,'[3]CB Count by Country'!$D$4:$D$400,0),2))</f>
        <v/>
      </c>
      <c r="E162" s="56">
        <v>1</v>
      </c>
      <c r="AE162" s="57"/>
    </row>
    <row r="163" spans="1:31" x14ac:dyDescent="0.2">
      <c r="A163" s="55" t="s">
        <v>373</v>
      </c>
      <c r="B163" s="56" t="s">
        <v>1288</v>
      </c>
      <c r="C163" s="56">
        <f>IF(ISERROR(INDEX('[2]Count AB'!$A$4:$B$138,MATCH(B163,'[2]Count AB'!$A$4:$A$138,0),2)),"",INDEX('[2]Count AB'!$A$4:$B$138,MATCH(B163,'[2]Count AB'!$A$4:$A$138,0),2))</f>
        <v>0</v>
      </c>
      <c r="D163" s="56" t="str">
        <f>IF(ISERROR(INDEX('[3]CB Count by Country'!$A$1:$B$93,MATCH(B163,'[3]CB Count by Country'!$D$4:$D$400,0),2)),"",INDEX('[3]CB Count by Country'!$D$4:$E$400,MATCH(B163,'[3]CB Count by Country'!$D$4:$D$400,0),2))</f>
        <v/>
      </c>
      <c r="E163" s="56">
        <v>1</v>
      </c>
      <c r="AE163" s="57"/>
    </row>
    <row r="164" spans="1:31" x14ac:dyDescent="0.2">
      <c r="A164" s="55" t="s">
        <v>371</v>
      </c>
      <c r="B164" s="56" t="s">
        <v>1082</v>
      </c>
      <c r="C164" s="56">
        <f>IF(ISERROR(INDEX('[2]Count AB'!$A$4:$B$138,MATCH(B164,'[2]Count AB'!$A$4:$A$138,0),2)),"",INDEX('[2]Count AB'!$A$4:$B$138,MATCH(B164,'[2]Count AB'!$A$4:$A$138,0),2))</f>
        <v>267</v>
      </c>
      <c r="D164" s="56">
        <f>IF(ISERROR(INDEX('[3]CB Count by Country'!$A$1:$B$93,MATCH(B164,'[3]CB Count by Country'!$D$4:$D$400,0),2)),"",INDEX('[3]CB Count by Country'!$D$4:$E$400,MATCH(B164,'[3]CB Count by Country'!$D$4:$D$400,0),2))</f>
        <v>3</v>
      </c>
      <c r="E164" s="56">
        <v>3</v>
      </c>
      <c r="F164" s="56" t="s">
        <v>1195</v>
      </c>
      <c r="G164" s="56" t="s">
        <v>1196</v>
      </c>
      <c r="H164" s="56" t="s">
        <v>1203</v>
      </c>
      <c r="I164" s="56" t="s">
        <v>1200</v>
      </c>
      <c r="P164" s="56" t="s">
        <v>1199</v>
      </c>
      <c r="S164" s="56">
        <v>27</v>
      </c>
      <c r="T164" s="56">
        <v>31</v>
      </c>
      <c r="U164" s="56">
        <v>42</v>
      </c>
      <c r="V164" s="56">
        <v>42</v>
      </c>
      <c r="W164" s="56">
        <v>10</v>
      </c>
      <c r="X164" s="56">
        <v>94</v>
      </c>
      <c r="Y164" s="56">
        <v>8</v>
      </c>
      <c r="Z164" s="56">
        <v>115</v>
      </c>
      <c r="AB164" s="56">
        <v>369</v>
      </c>
      <c r="AC164" s="56">
        <v>160</v>
      </c>
      <c r="AD164" s="56">
        <v>76</v>
      </c>
      <c r="AE164" s="57" t="s">
        <v>1082</v>
      </c>
    </row>
    <row r="165" spans="1:31" x14ac:dyDescent="0.2">
      <c r="A165" s="55" t="s">
        <v>367</v>
      </c>
      <c r="B165" s="56" t="s">
        <v>1289</v>
      </c>
      <c r="C165" s="56">
        <f>IF(ISERROR(INDEX('[2]Count AB'!$A$4:$B$138,MATCH(B165,'[2]Count AB'!$A$4:$A$138,0),2)),"",INDEX('[2]Count AB'!$A$4:$B$138,MATCH(B165,'[2]Count AB'!$A$4:$A$138,0),2))</f>
        <v>0</v>
      </c>
      <c r="D165" s="56" t="str">
        <f>IF(ISERROR(INDEX('[3]CB Count by Country'!$A$1:$B$93,MATCH(B165,'[3]CB Count by Country'!$D$4:$D$400,0),2)),"",INDEX('[3]CB Count by Country'!$D$4:$E$400,MATCH(B165,'[3]CB Count by Country'!$D$4:$D$400,0),2))</f>
        <v/>
      </c>
      <c r="E165" s="56">
        <v>1</v>
      </c>
      <c r="H165" s="1" t="s">
        <v>1205</v>
      </c>
      <c r="AE165" s="57"/>
    </row>
    <row r="166" spans="1:31" x14ac:dyDescent="0.2">
      <c r="A166" s="55" t="s">
        <v>1091</v>
      </c>
      <c r="B166" s="56" t="s">
        <v>1290</v>
      </c>
      <c r="C166" s="56" t="str">
        <f>IF(ISERROR(INDEX('[2]Count AB'!$A$4:$B$138,MATCH(B166,'[2]Count AB'!$A$4:$A$138,0),2)),"",INDEX('[2]Count AB'!$A$4:$B$138,MATCH(B166,'[2]Count AB'!$A$4:$A$138,0),2))</f>
        <v/>
      </c>
      <c r="D166" s="56" t="str">
        <f>IF(ISERROR(INDEX('[3]CB Count by Country'!$A$1:$B$93,MATCH(B166,'[3]CB Count by Country'!$D$4:$D$400,0),2)),"",INDEX('[3]CB Count by Country'!$D$4:$E$400,MATCH(B166,'[3]CB Count by Country'!$D$4:$D$400,0),2))</f>
        <v/>
      </c>
      <c r="E166" s="56">
        <v>1</v>
      </c>
      <c r="AE166" s="57"/>
    </row>
    <row r="167" spans="1:31" x14ac:dyDescent="0.2">
      <c r="A167" s="55" t="s">
        <v>375</v>
      </c>
      <c r="B167" s="56" t="s">
        <v>1291</v>
      </c>
      <c r="C167" s="56" t="str">
        <f>IF(ISERROR(INDEX('[2]Count AB'!$A$4:$B$138,MATCH(B167,'[2]Count AB'!$A$4:$A$138,0),2)),"",INDEX('[2]Count AB'!$A$4:$B$138,MATCH(B167,'[2]Count AB'!$A$4:$A$138,0),2))</f>
        <v/>
      </c>
      <c r="D167" s="56" t="str">
        <f>IF(ISERROR(INDEX('[3]CB Count by Country'!$A$1:$B$93,MATCH(B167,'[3]CB Count by Country'!$D$4:$D$400,0),2)),"",INDEX('[3]CB Count by Country'!$D$4:$E$400,MATCH(B167,'[3]CB Count by Country'!$D$4:$D$400,0),2))</f>
        <v/>
      </c>
      <c r="E167" s="56">
        <v>1</v>
      </c>
      <c r="AE167" s="57"/>
    </row>
    <row r="168" spans="1:31" x14ac:dyDescent="0.2">
      <c r="A168" s="55" t="s">
        <v>376</v>
      </c>
      <c r="B168" s="56" t="s">
        <v>1292</v>
      </c>
      <c r="C168" s="56">
        <f>IF(ISERROR(INDEX('[2]Count AB'!$A$4:$B$138,MATCH(B168,'[2]Count AB'!$A$4:$A$138,0),2)),"",INDEX('[2]Count AB'!$A$4:$B$138,MATCH(B168,'[2]Count AB'!$A$4:$A$138,0),2))</f>
        <v>0</v>
      </c>
      <c r="D168" s="56">
        <f>IF(ISERROR(INDEX('[3]CB Count by Country'!$A$1:$B$93,MATCH(B168,'[3]CB Count by Country'!$D$4:$D$400,0),2)),"",INDEX('[3]CB Count by Country'!$D$4:$E$400,MATCH(B168,'[3]CB Count by Country'!$D$4:$D$400,0),2))</f>
        <v>1</v>
      </c>
      <c r="E168" s="56">
        <v>1</v>
      </c>
      <c r="F168" s="56" t="s">
        <v>1191</v>
      </c>
      <c r="G168" s="56" t="s">
        <v>1192</v>
      </c>
      <c r="H168" s="56" t="s">
        <v>1198</v>
      </c>
      <c r="V168" s="56">
        <v>1</v>
      </c>
      <c r="AB168" s="56">
        <v>1</v>
      </c>
      <c r="AE168" s="57"/>
    </row>
    <row r="169" spans="1:31" x14ac:dyDescent="0.2">
      <c r="A169" s="55" t="s">
        <v>378</v>
      </c>
      <c r="B169" s="56" t="s">
        <v>1096</v>
      </c>
      <c r="C169" s="56">
        <f>IF(ISERROR(INDEX('[2]Count AB'!$A$4:$B$138,MATCH(B169,'[2]Count AB'!$A$4:$A$138,0),2)),"",INDEX('[2]Count AB'!$A$4:$B$138,MATCH(B169,'[2]Count AB'!$A$4:$A$138,0),2))</f>
        <v>28</v>
      </c>
      <c r="D169" s="56" t="str">
        <f>IF(ISERROR(INDEX('[3]CB Count by Country'!$A$1:$B$93,MATCH(B169,'[3]CB Count by Country'!$D$4:$D$400,0),2)),"",INDEX('[3]CB Count by Country'!$D$4:$E$400,MATCH(B169,'[3]CB Count by Country'!$D$4:$D$400,0),2))</f>
        <v/>
      </c>
      <c r="E169" s="56">
        <v>1</v>
      </c>
      <c r="F169" s="56" t="s">
        <v>1195</v>
      </c>
      <c r="G169" s="56" t="s">
        <v>1196</v>
      </c>
      <c r="H169" s="56" t="s">
        <v>1216</v>
      </c>
      <c r="T169" s="56">
        <v>15</v>
      </c>
      <c r="Y169" s="56">
        <v>10</v>
      </c>
      <c r="AB169" s="56">
        <v>25</v>
      </c>
      <c r="AC169" s="56">
        <v>10</v>
      </c>
      <c r="AD169" s="56">
        <v>6</v>
      </c>
      <c r="AE169" s="57" t="s">
        <v>1096</v>
      </c>
    </row>
    <row r="170" spans="1:31" x14ac:dyDescent="0.2">
      <c r="A170" s="55" t="s">
        <v>380</v>
      </c>
      <c r="B170" s="56" t="s">
        <v>1102</v>
      </c>
      <c r="C170" s="56">
        <f>IF(ISERROR(INDEX('[2]Count AB'!$A$4:$B$138,MATCH(B170,'[2]Count AB'!$A$4:$A$138,0),2)),"",INDEX('[2]Count AB'!$A$4:$B$138,MATCH(B170,'[2]Count AB'!$A$4:$A$138,0),2))</f>
        <v>149</v>
      </c>
      <c r="D170" s="56">
        <f>IF(ISERROR(INDEX('[3]CB Count by Country'!$A$1:$B$93,MATCH(B170,'[3]CB Count by Country'!$D$4:$D$400,0),2)),"",INDEX('[3]CB Count by Country'!$D$4:$E$400,MATCH(B170,'[3]CB Count by Country'!$D$4:$D$400,0),2))</f>
        <v>2</v>
      </c>
      <c r="E170" s="56">
        <v>1</v>
      </c>
      <c r="F170" s="56" t="s">
        <v>1195</v>
      </c>
      <c r="G170" s="56" t="s">
        <v>1196</v>
      </c>
      <c r="H170" s="56" t="s">
        <v>1193</v>
      </c>
      <c r="I170" s="56" t="s">
        <v>1200</v>
      </c>
      <c r="K170" s="56" t="s">
        <v>1200</v>
      </c>
      <c r="L170" s="56" t="s">
        <v>1200</v>
      </c>
      <c r="N170" s="56" t="s">
        <v>1199</v>
      </c>
      <c r="O170" s="56" t="s">
        <v>1200</v>
      </c>
      <c r="P170" s="56" t="s">
        <v>1200</v>
      </c>
      <c r="Q170" s="56" t="s">
        <v>1200</v>
      </c>
      <c r="R170" s="56" t="s">
        <v>1200</v>
      </c>
      <c r="S170" s="56">
        <v>25</v>
      </c>
      <c r="T170" s="56">
        <v>125</v>
      </c>
      <c r="U170" s="56">
        <v>76</v>
      </c>
      <c r="V170" s="56">
        <v>101</v>
      </c>
      <c r="W170" s="56">
        <v>18</v>
      </c>
      <c r="X170" s="56">
        <v>59</v>
      </c>
      <c r="Y170" s="56">
        <v>20</v>
      </c>
      <c r="Z170" s="56">
        <v>185</v>
      </c>
      <c r="AA170" s="56">
        <v>3</v>
      </c>
      <c r="AB170" s="56">
        <v>612</v>
      </c>
      <c r="AC170" s="56">
        <v>225</v>
      </c>
      <c r="AD170" s="56">
        <v>93</v>
      </c>
      <c r="AE170" s="57" t="s">
        <v>1102</v>
      </c>
    </row>
    <row r="171" spans="1:31" x14ac:dyDescent="0.2">
      <c r="A171" s="55" t="s">
        <v>1293</v>
      </c>
      <c r="B171" s="56" t="s">
        <v>366</v>
      </c>
      <c r="C171" s="56">
        <f>IF(ISERROR(INDEX('[2]Count AB'!$A$4:$B$138,MATCH(B171,'[2]Count AB'!$A$4:$A$138,0),2)),"",INDEX('[2]Count AB'!$A$4:$B$138,MATCH(B171,'[2]Count AB'!$A$4:$A$138,0),2))</f>
        <v>251</v>
      </c>
      <c r="D171" s="56">
        <f>IF(ISERROR(INDEX('[3]CB Count by Country'!$A$1:$B$93,MATCH(B171,'[3]CB Count by Country'!$D$4:$D$400,0),2)),"",INDEX('[3]CB Count by Country'!$D$4:$E$400,MATCH(B171,'[3]CB Count by Country'!$D$4:$D$400,0),2))</f>
        <v>2</v>
      </c>
      <c r="E171" s="56">
        <v>1</v>
      </c>
      <c r="F171" s="56" t="s">
        <v>1191</v>
      </c>
      <c r="G171" s="56" t="s">
        <v>1192</v>
      </c>
      <c r="H171" s="56" t="s">
        <v>1203</v>
      </c>
      <c r="S171" s="56">
        <v>39</v>
      </c>
      <c r="T171" s="56">
        <v>52</v>
      </c>
      <c r="U171" s="56">
        <v>59</v>
      </c>
      <c r="V171" s="56">
        <v>52</v>
      </c>
      <c r="W171" s="56">
        <v>48</v>
      </c>
      <c r="X171" s="56">
        <v>42</v>
      </c>
      <c r="Y171" s="56">
        <v>9</v>
      </c>
      <c r="Z171" s="56">
        <v>7</v>
      </c>
      <c r="AA171" s="56">
        <v>89</v>
      </c>
      <c r="AB171" s="56">
        <v>397</v>
      </c>
      <c r="AC171" s="56">
        <v>112</v>
      </c>
      <c r="AD171" s="56">
        <v>50</v>
      </c>
      <c r="AE171" s="57"/>
    </row>
    <row r="172" spans="1:31" x14ac:dyDescent="0.2">
      <c r="A172" s="55" t="s">
        <v>1108</v>
      </c>
      <c r="B172" s="56" t="s">
        <v>1294</v>
      </c>
      <c r="C172" s="56">
        <f>IF(ISERROR(INDEX('[2]Count AB'!$A$4:$B$138,MATCH(B172,'[2]Count AB'!$A$4:$A$138,0),2)),"",INDEX('[2]Count AB'!$A$4:$B$138,MATCH(B172,'[2]Count AB'!$A$4:$A$138,0),2))</f>
        <v>1</v>
      </c>
      <c r="D172" s="56">
        <f>IF(ISERROR(INDEX('[3]CB Count by Country'!$A$1:$B$93,MATCH(B172,'[3]CB Count by Country'!$D$4:$D$400,0),2)),"",INDEX('[3]CB Count by Country'!$D$4:$E$400,MATCH(B172,'[3]CB Count by Country'!$D$4:$D$400,0),2))</f>
        <v>1</v>
      </c>
      <c r="E172" s="56">
        <v>1</v>
      </c>
      <c r="F172" s="56" t="s">
        <v>1191</v>
      </c>
      <c r="G172" s="56" t="s">
        <v>1192</v>
      </c>
      <c r="H172" s="56" t="s">
        <v>1216</v>
      </c>
      <c r="AC172" s="56">
        <v>0</v>
      </c>
      <c r="AD172" s="56">
        <v>1</v>
      </c>
      <c r="AE172" s="57"/>
    </row>
    <row r="173" spans="1:31" x14ac:dyDescent="0.2">
      <c r="A173" s="55" t="s">
        <v>384</v>
      </c>
      <c r="B173" s="56" t="s">
        <v>1111</v>
      </c>
      <c r="C173" s="56" t="str">
        <f>IF(ISERROR(INDEX('[2]Count AB'!$A$4:$B$138,MATCH(B173,'[2]Count AB'!$A$4:$A$138,0),2)),"",INDEX('[2]Count AB'!$A$4:$B$138,MATCH(B173,'[2]Count AB'!$A$4:$A$138,0),2))</f>
        <v/>
      </c>
      <c r="D173" s="56">
        <f>IF(ISERROR(INDEX('[3]CB Count by Country'!$A$1:$B$93,MATCH(B173,'[3]CB Count by Country'!$D$4:$D$400,0),2)),"",INDEX('[3]CB Count by Country'!$D$4:$E$400,MATCH(B173,'[3]CB Count by Country'!$D$4:$D$400,0),2))</f>
        <v>1</v>
      </c>
      <c r="E173" s="56">
        <v>1</v>
      </c>
      <c r="AE173" s="57"/>
    </row>
    <row r="174" spans="1:31" x14ac:dyDescent="0.2">
      <c r="A174" s="55" t="s">
        <v>386</v>
      </c>
      <c r="B174" s="56" t="s">
        <v>1117</v>
      </c>
      <c r="C174" s="56">
        <f>IF(ISERROR(INDEX('[2]Count AB'!$A$4:$B$138,MATCH(B174,'[2]Count AB'!$A$4:$A$138,0),2)),"",INDEX('[2]Count AB'!$A$4:$B$138,MATCH(B174,'[2]Count AB'!$A$4:$A$138,0),2))</f>
        <v>39</v>
      </c>
      <c r="D174" s="56" t="str">
        <f>IF(ISERROR(INDEX('[3]CB Count by Country'!$A$1:$B$93,MATCH(B174,'[3]CB Count by Country'!$D$4:$D$400,0),2)),"",INDEX('[3]CB Count by Country'!$D$4:$E$400,MATCH(B174,'[3]CB Count by Country'!$D$4:$D$400,0),2))</f>
        <v/>
      </c>
      <c r="E174" s="56">
        <v>1</v>
      </c>
      <c r="F174" s="56" t="s">
        <v>1195</v>
      </c>
      <c r="G174" s="56" t="s">
        <v>1196</v>
      </c>
      <c r="H174" s="56" t="s">
        <v>1193</v>
      </c>
      <c r="I174" s="56" t="s">
        <v>1199</v>
      </c>
      <c r="J174" s="56" t="s">
        <v>1200</v>
      </c>
      <c r="K174" s="56" t="s">
        <v>1199</v>
      </c>
      <c r="L174" s="56" t="s">
        <v>1199</v>
      </c>
      <c r="M174" s="56" t="s">
        <v>1199</v>
      </c>
      <c r="N174" s="56" t="s">
        <v>1199</v>
      </c>
      <c r="O174" s="56" t="s">
        <v>1199</v>
      </c>
      <c r="P174" s="56" t="s">
        <v>1199</v>
      </c>
      <c r="S174" s="56">
        <v>30</v>
      </c>
      <c r="T174" s="56">
        <v>60</v>
      </c>
      <c r="U174" s="56">
        <v>32</v>
      </c>
      <c r="V174" s="56">
        <v>14</v>
      </c>
      <c r="W174" s="56">
        <v>12</v>
      </c>
      <c r="X174" s="56">
        <v>73</v>
      </c>
      <c r="Y174" s="56">
        <v>30</v>
      </c>
      <c r="Z174" s="56">
        <v>42</v>
      </c>
      <c r="AA174" s="56">
        <v>14</v>
      </c>
      <c r="AB174" s="56">
        <v>307</v>
      </c>
      <c r="AC174" s="56">
        <v>67</v>
      </c>
      <c r="AD174" s="56">
        <v>80</v>
      </c>
      <c r="AE174" s="57" t="s">
        <v>1117</v>
      </c>
    </row>
    <row r="175" spans="1:31" x14ac:dyDescent="0.2">
      <c r="A175" s="55" t="s">
        <v>399</v>
      </c>
      <c r="B175" s="56" t="s">
        <v>1295</v>
      </c>
      <c r="C175" s="56">
        <f>IF(ISERROR(INDEX('[2]Count AB'!$A$4:$B$138,MATCH(B175,'[2]Count AB'!$A$4:$A$138,0),2)),"",INDEX('[2]Count AB'!$A$4:$B$138,MATCH(B175,'[2]Count AB'!$A$4:$A$138,0),2))</f>
        <v>11</v>
      </c>
      <c r="D175" s="56" t="str">
        <f>IF(ISERROR(INDEX('[3]CB Count by Country'!$A$1:$B$93,MATCH(B175,'[3]CB Count by Country'!$D$4:$D$400,0),2)),"",INDEX('[3]CB Count by Country'!$D$4:$E$400,MATCH(B175,'[3]CB Count by Country'!$D$4:$D$400,0),2))</f>
        <v/>
      </c>
      <c r="E175" s="56">
        <v>1</v>
      </c>
      <c r="F175" s="56" t="s">
        <v>1195</v>
      </c>
      <c r="G175" s="56" t="s">
        <v>1196</v>
      </c>
      <c r="H175" s="56" t="s">
        <v>1198</v>
      </c>
      <c r="N175" s="56" t="s">
        <v>1199</v>
      </c>
      <c r="T175" s="56">
        <v>132</v>
      </c>
      <c r="U175" s="56">
        <v>1</v>
      </c>
      <c r="V175" s="56">
        <v>55</v>
      </c>
      <c r="X175" s="56">
        <v>27</v>
      </c>
      <c r="Z175" s="56">
        <v>49</v>
      </c>
      <c r="AB175" s="56">
        <v>264</v>
      </c>
      <c r="AC175" s="56">
        <v>38</v>
      </c>
      <c r="AD175" s="56">
        <v>36</v>
      </c>
      <c r="AE175" s="57" t="s">
        <v>1295</v>
      </c>
    </row>
    <row r="176" spans="1:31" x14ac:dyDescent="0.2">
      <c r="A176" s="55" t="s">
        <v>397</v>
      </c>
      <c r="B176" s="56" t="s">
        <v>396</v>
      </c>
      <c r="C176" s="56">
        <f>IF(ISERROR(INDEX('[2]Count AB'!$A$4:$B$138,MATCH(B176,'[2]Count AB'!$A$4:$A$138,0),2)),"",INDEX('[2]Count AB'!$A$4:$B$138,MATCH(B176,'[2]Count AB'!$A$4:$A$138,0),2))</f>
        <v>2118</v>
      </c>
      <c r="D176" s="56">
        <f>IF(ISERROR(INDEX('[3]CB Count by Country'!$A$1:$B$93,MATCH(B176,'[3]CB Count by Country'!$D$4:$D$400,0),2)),"",INDEX('[3]CB Count by Country'!$D$4:$E$400,MATCH(B176,'[3]CB Count by Country'!$D$4:$D$400,0),2))</f>
        <v>2</v>
      </c>
      <c r="E176" s="56">
        <v>9</v>
      </c>
      <c r="F176" s="56" t="s">
        <v>1195</v>
      </c>
      <c r="G176" s="56" t="s">
        <v>1196</v>
      </c>
      <c r="H176" s="56" t="s">
        <v>1198</v>
      </c>
      <c r="I176" s="56" t="s">
        <v>1200</v>
      </c>
      <c r="J176" s="56" t="s">
        <v>1200</v>
      </c>
      <c r="K176" s="56" t="s">
        <v>1200</v>
      </c>
      <c r="L176" s="56" t="s">
        <v>1200</v>
      </c>
      <c r="M176" s="56" t="s">
        <v>1200</v>
      </c>
      <c r="N176" s="56" t="s">
        <v>1200</v>
      </c>
      <c r="O176" s="56" t="s">
        <v>1200</v>
      </c>
      <c r="P176" s="56" t="s">
        <v>1200</v>
      </c>
      <c r="Q176" s="56" t="s">
        <v>1200</v>
      </c>
      <c r="R176" s="56" t="s">
        <v>1200</v>
      </c>
      <c r="S176" s="56">
        <v>31</v>
      </c>
      <c r="T176" s="56">
        <v>325</v>
      </c>
      <c r="U176" s="56">
        <v>49</v>
      </c>
      <c r="V176" s="56">
        <v>107</v>
      </c>
      <c r="W176" s="56">
        <v>94</v>
      </c>
      <c r="X176" s="56">
        <v>85</v>
      </c>
      <c r="Y176" s="56">
        <v>11</v>
      </c>
      <c r="Z176" s="56">
        <v>213</v>
      </c>
      <c r="AA176" s="56">
        <v>494</v>
      </c>
      <c r="AB176" s="56">
        <v>1409</v>
      </c>
      <c r="AC176" s="56">
        <v>473</v>
      </c>
      <c r="AD176" s="56">
        <v>83</v>
      </c>
      <c r="AE176" s="57" t="s">
        <v>396</v>
      </c>
    </row>
    <row r="177" spans="1:31" x14ac:dyDescent="0.2">
      <c r="A177" s="55" t="s">
        <v>401</v>
      </c>
      <c r="B177" s="56" t="s">
        <v>1131</v>
      </c>
      <c r="C177" s="56">
        <f>IF(ISERROR(INDEX('[2]Count AB'!$A$4:$B$138,MATCH(B177,'[2]Count AB'!$A$4:$A$138,0),2)),"",INDEX('[2]Count AB'!$A$4:$B$138,MATCH(B177,'[2]Count AB'!$A$4:$A$138,0),2))</f>
        <v>18</v>
      </c>
      <c r="D177" s="56">
        <f>IF(ISERROR(INDEX('[3]CB Count by Country'!$A$1:$B$93,MATCH(B177,'[3]CB Count by Country'!$D$4:$D$400,0),2)),"",INDEX('[3]CB Count by Country'!$D$4:$E$400,MATCH(B177,'[3]CB Count by Country'!$D$4:$D$400,0),2))</f>
        <v>1</v>
      </c>
      <c r="E177" s="56">
        <v>1</v>
      </c>
      <c r="F177" s="56" t="s">
        <v>1191</v>
      </c>
      <c r="G177" s="56" t="s">
        <v>1192</v>
      </c>
      <c r="H177" s="56" t="s">
        <v>1205</v>
      </c>
      <c r="AC177" s="56">
        <v>5</v>
      </c>
      <c r="AD177" s="56">
        <v>8</v>
      </c>
      <c r="AE177" s="57"/>
    </row>
    <row r="178" spans="1:31" x14ac:dyDescent="0.2">
      <c r="A178" s="55" t="s">
        <v>323</v>
      </c>
      <c r="B178" s="56" t="s">
        <v>1296</v>
      </c>
      <c r="C178" s="56" t="str">
        <f>IF(ISERROR(INDEX('[2]Count AB'!$A$4:$B$138,MATCH(B178,'[2]Count AB'!$A$4:$A$138,0),2)),"",INDEX('[2]Count AB'!$A$4:$B$138,MATCH(B178,'[2]Count AB'!$A$4:$A$138,0),2))</f>
        <v/>
      </c>
      <c r="D178" s="56" t="str">
        <f>IF(ISERROR(INDEX('[3]CB Count by Country'!$A$1:$B$93,MATCH(B178,'[3]CB Count by Country'!$D$4:$D$400,0),2)),"",INDEX('[3]CB Count by Country'!$D$4:$E$400,MATCH(B178,'[3]CB Count by Country'!$D$4:$D$400,0),2))</f>
        <v/>
      </c>
      <c r="E178" s="56">
        <v>1</v>
      </c>
      <c r="F178" s="56" t="s">
        <v>1191</v>
      </c>
      <c r="G178" s="56" t="s">
        <v>1192</v>
      </c>
      <c r="AE178" s="57"/>
    </row>
    <row r="179" spans="1:31" x14ac:dyDescent="0.2">
      <c r="A179" s="55" t="s">
        <v>1297</v>
      </c>
      <c r="B179" s="56" t="s">
        <v>1298</v>
      </c>
      <c r="C179" s="56">
        <f>IF(ISERROR(INDEX('[2]Count AB'!$A$4:$B$138,MATCH(B179,'[2]Count AB'!$A$4:$A$138,0),2)),"",INDEX('[2]Count AB'!$A$4:$B$138,MATCH(B179,'[2]Count AB'!$A$4:$A$138,0),2))</f>
        <v>15</v>
      </c>
      <c r="D179" s="56" t="str">
        <f>IF(ISERROR(INDEX('[3]CB Count by Country'!$A$1:$B$93,MATCH(B179,'[3]CB Count by Country'!$D$4:$D$400,0),2)),"",INDEX('[3]CB Count by Country'!$D$4:$E$400,MATCH(B179,'[3]CB Count by Country'!$D$4:$D$400,0),2))</f>
        <v/>
      </c>
      <c r="E179" s="56">
        <v>1</v>
      </c>
      <c r="AE179" s="57"/>
    </row>
    <row r="180" spans="1:31" x14ac:dyDescent="0.2">
      <c r="A180" s="55" t="s">
        <v>406</v>
      </c>
      <c r="B180" s="56" t="s">
        <v>1139</v>
      </c>
      <c r="C180" s="56">
        <f>IF(ISERROR(INDEX('[2]Count AB'!$A$4:$B$138,MATCH(B180,'[2]Count AB'!$A$4:$A$138,0),2)),"",INDEX('[2]Count AB'!$A$4:$B$138,MATCH(B180,'[2]Count AB'!$A$4:$A$138,0),2))</f>
        <v>207</v>
      </c>
      <c r="D180" s="56">
        <f>IF(ISERROR(INDEX('[3]CB Count by Country'!$A$1:$B$93,MATCH(B180,'[3]CB Count by Country'!$D$4:$D$400,0),2)),"",INDEX('[3]CB Count by Country'!$D$4:$E$400,MATCH(B180,'[3]CB Count by Country'!$D$4:$D$400,0),2))</f>
        <v>2</v>
      </c>
      <c r="E180" s="56">
        <v>2</v>
      </c>
      <c r="F180" s="56" t="s">
        <v>1191</v>
      </c>
      <c r="G180" s="56" t="s">
        <v>1192</v>
      </c>
      <c r="H180" s="56" t="s">
        <v>1203</v>
      </c>
      <c r="U180" s="56">
        <v>9</v>
      </c>
      <c r="V180" s="56">
        <v>13</v>
      </c>
      <c r="X180" s="56">
        <v>4</v>
      </c>
      <c r="Y180" s="56">
        <v>5</v>
      </c>
      <c r="AB180" s="56">
        <v>31</v>
      </c>
      <c r="AC180" s="56">
        <v>39</v>
      </c>
      <c r="AD180" s="56">
        <v>9</v>
      </c>
      <c r="AE180" s="57"/>
    </row>
    <row r="181" spans="1:31" x14ac:dyDescent="0.2">
      <c r="A181" s="55" t="s">
        <v>403</v>
      </c>
      <c r="B181" s="56" t="s">
        <v>1299</v>
      </c>
      <c r="C181" s="56" t="str">
        <f>IF(ISERROR(INDEX('[2]Count AB'!$A$4:$B$138,MATCH(B181,'[2]Count AB'!$A$4:$A$138,0),2)),"",INDEX('[2]Count AB'!$A$4:$B$138,MATCH(B181,'[2]Count AB'!$A$4:$A$138,0),2))</f>
        <v/>
      </c>
      <c r="D181" s="56" t="str">
        <f>IF(ISERROR(INDEX('[3]CB Count by Country'!$A$1:$B$93,MATCH(B181,'[3]CB Count by Country'!$D$4:$D$400,0),2)),"",INDEX('[3]CB Count by Country'!$D$4:$E$400,MATCH(B181,'[3]CB Count by Country'!$D$4:$D$400,0),2))</f>
        <v/>
      </c>
      <c r="E181" s="56">
        <v>1</v>
      </c>
      <c r="AE181" s="57"/>
    </row>
    <row r="182" spans="1:31" x14ac:dyDescent="0.2">
      <c r="A182" s="55" t="s">
        <v>325</v>
      </c>
      <c r="B182" s="56" t="s">
        <v>1300</v>
      </c>
      <c r="C182" s="56" t="str">
        <f>IF(ISERROR(INDEX('[2]Count AB'!$A$4:$B$138,MATCH(B182,'[2]Count AB'!$A$4:$A$138,0),2)),"",INDEX('[2]Count AB'!$A$4:$B$138,MATCH(B182,'[2]Count AB'!$A$4:$A$138,0),2))</f>
        <v/>
      </c>
      <c r="D182" s="56" t="str">
        <f>IF(ISERROR(INDEX('[3]CB Count by Country'!$A$1:$B$93,MATCH(B182,'[3]CB Count by Country'!$D$4:$D$400,0),2)),"",INDEX('[3]CB Count by Country'!$D$4:$E$400,MATCH(B182,'[3]CB Count by Country'!$D$4:$D$400,0),2))</f>
        <v/>
      </c>
      <c r="E182" s="56">
        <v>1</v>
      </c>
      <c r="AE182" s="57"/>
    </row>
    <row r="183" spans="1:31" x14ac:dyDescent="0.2">
      <c r="A183" s="55" t="s">
        <v>1301</v>
      </c>
      <c r="B183" s="56" t="s">
        <v>1302</v>
      </c>
      <c r="C183" s="56">
        <f>IF(ISERROR(INDEX('[2]Count AB'!$A$4:$B$138,MATCH(B183,'[2]Count AB'!$A$4:$A$138,0),2)),"",INDEX('[2]Count AB'!$A$4:$B$138,MATCH(B183,'[2]Count AB'!$A$4:$A$138,0),2))</f>
        <v>0</v>
      </c>
      <c r="D183" s="56" t="str">
        <f>IF(ISERROR(INDEX('[3]CB Count by Country'!$A$1:$B$93,MATCH(B183,'[3]CB Count by Country'!$D$4:$D$400,0),2)),"",INDEX('[3]CB Count by Country'!$D$4:$E$400,MATCH(B183,'[3]CB Count by Country'!$D$4:$D$400,0),2))</f>
        <v/>
      </c>
      <c r="E183" s="56">
        <v>1</v>
      </c>
      <c r="AE183" s="57"/>
    </row>
    <row r="184" spans="1:31" x14ac:dyDescent="0.2">
      <c r="A184" s="55" t="s">
        <v>408</v>
      </c>
      <c r="B184" s="56" t="s">
        <v>1303</v>
      </c>
      <c r="C184" s="56">
        <f>IF(ISERROR(INDEX('[2]Count AB'!$A$4:$B$138,MATCH(B184,'[2]Count AB'!$A$4:$A$138,0),2)),"",INDEX('[2]Count AB'!$A$4:$B$138,MATCH(B184,'[2]Count AB'!$A$4:$A$138,0),2))</f>
        <v>0</v>
      </c>
      <c r="D184" s="56" t="str">
        <f>IF(ISERROR(INDEX('[3]CB Count by Country'!$A$1:$B$93,MATCH(B184,'[3]CB Count by Country'!$D$4:$D$400,0),2)),"",INDEX('[3]CB Count by Country'!$D$4:$E$400,MATCH(B184,'[3]CB Count by Country'!$D$4:$D$400,0),2))</f>
        <v/>
      </c>
      <c r="E184" s="56">
        <v>1</v>
      </c>
      <c r="AE184" s="57"/>
    </row>
    <row r="185" spans="1:31" x14ac:dyDescent="0.2">
      <c r="A185" s="55" t="s">
        <v>348</v>
      </c>
      <c r="B185" s="56" t="s">
        <v>1148</v>
      </c>
      <c r="C185" s="56">
        <f>IF(ISERROR(INDEX('[2]Count AB'!$A$4:$B$138,MATCH(B185,'[2]Count AB'!$A$4:$A$138,0),2)),"",INDEX('[2]Count AB'!$A$4:$B$138,MATCH(B185,'[2]Count AB'!$A$4:$A$138,0),2))</f>
        <v>206</v>
      </c>
      <c r="D185" s="56">
        <f>IF(ISERROR(INDEX('[3]CB Count by Country'!$A$1:$B$93,MATCH(B185,'[3]CB Count by Country'!$D$4:$D$400,0),2)),"",INDEX('[3]CB Count by Country'!$D$4:$E$400,MATCH(B185,'[3]CB Count by Country'!$D$4:$D$400,0),2))</f>
        <v>3</v>
      </c>
      <c r="E185" s="56">
        <v>1</v>
      </c>
      <c r="F185" s="56" t="s">
        <v>1195</v>
      </c>
      <c r="G185" s="56" t="s">
        <v>1196</v>
      </c>
      <c r="H185" s="56" t="s">
        <v>1216</v>
      </c>
      <c r="I185" s="56" t="s">
        <v>1200</v>
      </c>
      <c r="K185" s="56" t="s">
        <v>1200</v>
      </c>
      <c r="L185" s="56" t="s">
        <v>1200</v>
      </c>
      <c r="M185" s="56" t="s">
        <v>1200</v>
      </c>
      <c r="N185" s="56" t="s">
        <v>1200</v>
      </c>
      <c r="O185" s="56" t="s">
        <v>1200</v>
      </c>
      <c r="P185" s="56" t="s">
        <v>1200</v>
      </c>
      <c r="Q185" s="56" t="s">
        <v>1200</v>
      </c>
      <c r="R185" s="56" t="s">
        <v>1200</v>
      </c>
      <c r="S185" s="56">
        <v>85</v>
      </c>
      <c r="T185" s="56">
        <v>115</v>
      </c>
      <c r="U185" s="56">
        <v>31</v>
      </c>
      <c r="V185" s="56">
        <v>48</v>
      </c>
      <c r="W185" s="56">
        <v>60</v>
      </c>
      <c r="X185" s="56">
        <v>34</v>
      </c>
      <c r="Y185" s="56">
        <v>8</v>
      </c>
      <c r="Z185" s="56">
        <v>123</v>
      </c>
      <c r="AA185" s="56">
        <v>30</v>
      </c>
      <c r="AB185" s="56">
        <v>534</v>
      </c>
      <c r="AC185" s="56">
        <v>237</v>
      </c>
      <c r="AD185" s="56">
        <v>76</v>
      </c>
      <c r="AE185" s="57" t="s">
        <v>1148</v>
      </c>
    </row>
    <row r="186" spans="1:31" x14ac:dyDescent="0.2">
      <c r="A186" s="55" t="s">
        <v>409</v>
      </c>
      <c r="B186" s="56" t="s">
        <v>1304</v>
      </c>
      <c r="C186" s="56" t="str">
        <f>IF(ISERROR(INDEX('[2]Count AB'!$A$4:$B$138,MATCH(B186,'[2]Count AB'!$A$4:$A$138,0),2)),"",INDEX('[2]Count AB'!$A$4:$B$138,MATCH(B186,'[2]Count AB'!$A$4:$A$138,0),2))</f>
        <v/>
      </c>
      <c r="D186" s="56">
        <f>IF(ISERROR(INDEX('[3]CB Count by Country'!$A$1:$B$93,MATCH(B186,'[3]CB Count by Country'!$D$4:$D$400,0),2)),"",INDEX('[3]CB Count by Country'!$D$4:$E$400,MATCH(B186,'[3]CB Count by Country'!$D$4:$D$400,0),2))</f>
        <v>1</v>
      </c>
      <c r="E186" s="56">
        <v>1</v>
      </c>
      <c r="F186" s="56" t="s">
        <v>1191</v>
      </c>
      <c r="G186" s="56" t="s">
        <v>1192</v>
      </c>
      <c r="H186" s="56" t="s">
        <v>1216</v>
      </c>
      <c r="X186" s="56">
        <v>11</v>
      </c>
      <c r="AB186" s="56">
        <v>11</v>
      </c>
      <c r="AC186" s="56">
        <v>2</v>
      </c>
      <c r="AD186" s="56">
        <v>7</v>
      </c>
      <c r="AE186" s="57"/>
    </row>
    <row r="187" spans="1:31" x14ac:dyDescent="0.2">
      <c r="A187" s="58" t="s">
        <v>411</v>
      </c>
      <c r="B187" s="59" t="s">
        <v>1305</v>
      </c>
      <c r="C187" s="59" t="str">
        <f>IF(ISERROR(INDEX('[2]Count AB'!$A$4:$B$138,MATCH(B187,'[2]Count AB'!$A$4:$A$138,0),2)),"",INDEX('[2]Count AB'!$A$4:$B$138,MATCH(B187,'[2]Count AB'!$A$4:$A$138,0),2))</f>
        <v/>
      </c>
      <c r="D187" s="59">
        <f>IF(ISERROR(INDEX('[3]CB Count by Country'!$A$1:$B$93,MATCH(B187,'[3]CB Count by Country'!$D$4:$D$400,0),2)),"",INDEX('[3]CB Count by Country'!$D$4:$E$400,MATCH(B187,'[3]CB Count by Country'!$D$4:$D$400,0),2))</f>
        <v>1</v>
      </c>
      <c r="E187" s="59">
        <v>1</v>
      </c>
      <c r="F187" s="59" t="s">
        <v>1191</v>
      </c>
      <c r="G187" s="59" t="s">
        <v>1192</v>
      </c>
      <c r="H187" s="59" t="s">
        <v>1216</v>
      </c>
      <c r="I187" s="59"/>
      <c r="J187" s="59"/>
      <c r="K187" s="59"/>
      <c r="L187" s="59"/>
      <c r="M187" s="59"/>
      <c r="N187" s="59"/>
      <c r="O187" s="59"/>
      <c r="P187" s="59"/>
      <c r="Q187" s="59"/>
      <c r="R187" s="59"/>
      <c r="S187" s="59"/>
      <c r="T187" s="59"/>
      <c r="U187" s="59"/>
      <c r="V187" s="59">
        <v>6</v>
      </c>
      <c r="W187" s="59"/>
      <c r="X187" s="59">
        <v>13</v>
      </c>
      <c r="Y187" s="59"/>
      <c r="Z187" s="59"/>
      <c r="AA187" s="59"/>
      <c r="AB187" s="59">
        <v>19</v>
      </c>
      <c r="AC187" s="59">
        <v>1</v>
      </c>
      <c r="AD187" s="59">
        <v>3</v>
      </c>
      <c r="AE187" s="60"/>
    </row>
  </sheetData>
  <autoFilter ref="A1:AE188" xr:uid="{00000000-0001-0000-0000-000000000000}"/>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40421-137F-844F-9412-E16CFCDD34AF}">
  <dimension ref="A1:AJ166"/>
  <sheetViews>
    <sheetView topLeftCell="M1" zoomScale="75" zoomScaleNormal="90" workbookViewId="0">
      <pane ySplit="1" topLeftCell="A144" activePane="bottomLeft" state="frozen"/>
      <selection pane="bottomLeft" activeCell="T138" sqref="T138"/>
    </sheetView>
  </sheetViews>
  <sheetFormatPr baseColWidth="10" defaultColWidth="8.6640625" defaultRowHeight="15" x14ac:dyDescent="0.2"/>
  <cols>
    <col min="1" max="1" width="13.6640625" style="81" bestFit="1" customWidth="1"/>
    <col min="2" max="2" width="15.1640625" style="81" bestFit="1" customWidth="1"/>
    <col min="3" max="3" width="25.33203125" style="81" bestFit="1" customWidth="1"/>
    <col min="4" max="4" width="91.83203125" style="81" bestFit="1" customWidth="1"/>
    <col min="5" max="5" width="20.5" style="82" bestFit="1" customWidth="1"/>
    <col min="6" max="6" width="16.5" style="81" bestFit="1" customWidth="1"/>
    <col min="7" max="7" width="33.5" style="81" bestFit="1" customWidth="1"/>
    <col min="8" max="8" width="42.6640625" style="81" bestFit="1" customWidth="1"/>
    <col min="9" max="9" width="30.6640625" style="81" bestFit="1" customWidth="1"/>
    <col min="10" max="12" width="21.6640625" style="81" bestFit="1" customWidth="1"/>
    <col min="13" max="13" width="19.6640625" style="81" bestFit="1" customWidth="1"/>
    <col min="14" max="14" width="17.5" style="81" bestFit="1" customWidth="1"/>
    <col min="15" max="15" width="19.83203125" style="86" customWidth="1"/>
    <col min="16" max="16" width="14.83203125" style="86" customWidth="1"/>
    <col min="17" max="18" width="12.6640625" style="86" bestFit="1" customWidth="1"/>
    <col min="19" max="19" width="9.33203125" style="86" bestFit="1" customWidth="1"/>
    <col min="20" max="20" width="20.1640625" style="86" bestFit="1" customWidth="1"/>
    <col min="21" max="21" width="9.33203125" style="86" bestFit="1" customWidth="1"/>
    <col min="22" max="22" width="23.33203125" style="86" bestFit="1" customWidth="1"/>
    <col min="23" max="25" width="12.6640625" style="86" bestFit="1" customWidth="1"/>
    <col min="26" max="26" width="9.33203125" style="86" bestFit="1" customWidth="1"/>
    <col min="27" max="27" width="14.6640625" style="86" bestFit="1" customWidth="1"/>
    <col min="28" max="28" width="13.6640625" style="86" bestFit="1" customWidth="1"/>
    <col min="29" max="29" width="14.33203125" style="81" bestFit="1" customWidth="1"/>
    <col min="30" max="30" width="18.33203125" style="81" bestFit="1" customWidth="1"/>
    <col min="31" max="31" width="14.6640625" style="81" bestFit="1" customWidth="1"/>
    <col min="32" max="32" width="16.33203125" style="81" bestFit="1" customWidth="1"/>
    <col min="33" max="33" width="18.33203125" style="81" bestFit="1" customWidth="1"/>
    <col min="34" max="34" width="30.5" style="81" bestFit="1" customWidth="1"/>
    <col min="35" max="35" width="20.33203125" style="81" bestFit="1" customWidth="1"/>
    <col min="36" max="36" width="35" style="81" bestFit="1" customWidth="1"/>
    <col min="37" max="16384" width="8.6640625" style="81"/>
  </cols>
  <sheetData>
    <row r="1" spans="1:36" x14ac:dyDescent="0.2">
      <c r="A1" s="81" t="s">
        <v>1306</v>
      </c>
      <c r="B1" s="81" t="s">
        <v>1307</v>
      </c>
      <c r="C1" s="81" t="s">
        <v>1308</v>
      </c>
      <c r="D1" s="81" t="s">
        <v>1309</v>
      </c>
      <c r="E1" s="82" t="s">
        <v>1310</v>
      </c>
      <c r="F1" s="81" t="s">
        <v>1311</v>
      </c>
      <c r="G1" s="81" t="s">
        <v>1312</v>
      </c>
      <c r="H1" s="81" t="s">
        <v>1313</v>
      </c>
      <c r="I1" s="81" t="s">
        <v>1314</v>
      </c>
      <c r="J1" s="81" t="s">
        <v>1315</v>
      </c>
      <c r="K1" s="81" t="s">
        <v>1316</v>
      </c>
      <c r="L1" s="81" t="s">
        <v>1317</v>
      </c>
      <c r="M1" s="81" t="s">
        <v>1318</v>
      </c>
      <c r="N1" s="81" t="s">
        <v>1319</v>
      </c>
      <c r="O1" s="86" t="s">
        <v>1320</v>
      </c>
      <c r="P1" s="86" t="s">
        <v>1321</v>
      </c>
      <c r="Q1" s="86" t="s">
        <v>1322</v>
      </c>
      <c r="R1" s="86" t="s">
        <v>1323</v>
      </c>
      <c r="S1" s="86" t="s">
        <v>1324</v>
      </c>
      <c r="T1" s="86" t="s">
        <v>1325</v>
      </c>
      <c r="U1" s="86" t="s">
        <v>1326</v>
      </c>
      <c r="V1" s="86" t="s">
        <v>1327</v>
      </c>
      <c r="W1" s="86" t="s">
        <v>1328</v>
      </c>
      <c r="X1" s="86" t="s">
        <v>1329</v>
      </c>
      <c r="Y1" s="86" t="s">
        <v>1330</v>
      </c>
      <c r="Z1" s="86" t="s">
        <v>1331</v>
      </c>
      <c r="AA1" s="86" t="s">
        <v>1332</v>
      </c>
      <c r="AB1" s="86" t="s">
        <v>1333</v>
      </c>
      <c r="AC1" s="81" t="s">
        <v>1334</v>
      </c>
      <c r="AD1" s="81" t="s">
        <v>1335</v>
      </c>
      <c r="AE1" s="81" t="s">
        <v>1336</v>
      </c>
      <c r="AF1" s="81" t="s">
        <v>1337</v>
      </c>
      <c r="AG1" s="81" t="s">
        <v>1338</v>
      </c>
      <c r="AH1" s="81" t="s">
        <v>1339</v>
      </c>
      <c r="AI1" s="81" t="s">
        <v>1340</v>
      </c>
      <c r="AJ1" s="81" t="s">
        <v>1341</v>
      </c>
    </row>
    <row r="2" spans="1:36" x14ac:dyDescent="0.2">
      <c r="A2" s="81" t="s">
        <v>1190</v>
      </c>
      <c r="B2" s="81" t="s">
        <v>1858</v>
      </c>
      <c r="C2" s="81" t="s">
        <v>1859</v>
      </c>
      <c r="D2" s="81" t="s">
        <v>1860</v>
      </c>
      <c r="E2" s="83">
        <v>39722</v>
      </c>
      <c r="F2" s="81" t="s">
        <v>1858</v>
      </c>
      <c r="G2" s="81" t="s">
        <v>1345</v>
      </c>
      <c r="H2" s="81" t="s">
        <v>1346</v>
      </c>
      <c r="I2" s="81" t="s">
        <v>1352</v>
      </c>
      <c r="J2" s="81" t="s">
        <v>1347</v>
      </c>
      <c r="K2" s="81" t="s">
        <v>1347</v>
      </c>
      <c r="L2" s="81" t="s">
        <v>1347</v>
      </c>
      <c r="M2" s="81" t="s">
        <v>1347</v>
      </c>
      <c r="N2" s="81" t="s">
        <v>1352</v>
      </c>
      <c r="O2" s="86">
        <v>0</v>
      </c>
      <c r="P2" s="86">
        <v>0</v>
      </c>
      <c r="Q2" s="86">
        <v>0</v>
      </c>
      <c r="R2" s="86">
        <v>0</v>
      </c>
      <c r="S2" s="86">
        <v>0</v>
      </c>
      <c r="T2" s="86">
        <v>2</v>
      </c>
      <c r="U2" s="86">
        <v>0</v>
      </c>
      <c r="V2" s="86">
        <v>0</v>
      </c>
      <c r="W2" s="86">
        <v>0</v>
      </c>
      <c r="X2" s="86">
        <v>0</v>
      </c>
      <c r="Y2" s="86">
        <v>0</v>
      </c>
      <c r="Z2" s="86">
        <v>0</v>
      </c>
      <c r="AA2" s="86">
        <v>0</v>
      </c>
      <c r="AB2" s="86">
        <v>0</v>
      </c>
      <c r="AC2" s="81">
        <v>0</v>
      </c>
      <c r="AD2" s="81">
        <v>0</v>
      </c>
      <c r="AE2" s="81">
        <v>0</v>
      </c>
      <c r="AF2" s="81">
        <v>0</v>
      </c>
      <c r="AG2" s="81">
        <v>0</v>
      </c>
      <c r="AH2" s="81">
        <v>0</v>
      </c>
      <c r="AI2" s="81">
        <v>0</v>
      </c>
      <c r="AJ2" s="81" t="s">
        <v>1861</v>
      </c>
    </row>
    <row r="3" spans="1:36" x14ac:dyDescent="0.2">
      <c r="A3" s="81" t="s">
        <v>433</v>
      </c>
      <c r="B3" s="81" t="s">
        <v>1342</v>
      </c>
      <c r="C3" s="81" t="s">
        <v>1342</v>
      </c>
      <c r="D3" s="81" t="s">
        <v>1343</v>
      </c>
      <c r="E3" s="82" t="s">
        <v>1344</v>
      </c>
      <c r="G3" s="81" t="s">
        <v>1345</v>
      </c>
      <c r="H3" s="81" t="s">
        <v>1346</v>
      </c>
      <c r="I3" s="81" t="s">
        <v>1347</v>
      </c>
      <c r="J3" s="81" t="s">
        <v>1347</v>
      </c>
      <c r="K3" s="81" t="s">
        <v>1347</v>
      </c>
      <c r="L3" s="84" t="s">
        <v>1352</v>
      </c>
      <c r="M3" s="81" t="s">
        <v>1347</v>
      </c>
      <c r="N3" s="81" t="s">
        <v>1347</v>
      </c>
      <c r="O3" s="86">
        <v>0</v>
      </c>
      <c r="P3" s="86">
        <v>8</v>
      </c>
      <c r="Q3" s="86">
        <v>15</v>
      </c>
      <c r="R3" s="86">
        <v>0</v>
      </c>
      <c r="S3" s="86">
        <v>0</v>
      </c>
      <c r="T3" s="86">
        <v>50</v>
      </c>
      <c r="U3" s="86">
        <v>0</v>
      </c>
      <c r="V3" s="86">
        <v>0</v>
      </c>
      <c r="W3" s="86">
        <v>32</v>
      </c>
      <c r="X3" s="86">
        <v>0</v>
      </c>
      <c r="Y3" s="86">
        <v>0</v>
      </c>
      <c r="Z3" s="86">
        <v>0</v>
      </c>
      <c r="AA3" s="86">
        <v>4</v>
      </c>
      <c r="AB3" s="86">
        <v>8</v>
      </c>
      <c r="AC3" s="81">
        <v>8</v>
      </c>
      <c r="AD3" s="81">
        <v>6</v>
      </c>
      <c r="AE3" s="81">
        <v>4</v>
      </c>
      <c r="AF3" s="81">
        <v>2</v>
      </c>
      <c r="AG3" s="81">
        <v>8</v>
      </c>
      <c r="AH3" s="81">
        <v>0</v>
      </c>
      <c r="AI3" s="81">
        <v>0</v>
      </c>
      <c r="AJ3" s="81" t="s">
        <v>1348</v>
      </c>
    </row>
    <row r="4" spans="1:36" x14ac:dyDescent="0.2">
      <c r="A4" s="81" t="s">
        <v>389</v>
      </c>
      <c r="B4" s="81" t="s">
        <v>1349</v>
      </c>
      <c r="C4" s="81" t="s">
        <v>1349</v>
      </c>
      <c r="D4" s="81" t="s">
        <v>1350</v>
      </c>
      <c r="E4" s="82" t="s">
        <v>1351</v>
      </c>
      <c r="G4" s="81" t="s">
        <v>1345</v>
      </c>
      <c r="H4" s="81" t="s">
        <v>1346</v>
      </c>
      <c r="I4" s="81" t="s">
        <v>1347</v>
      </c>
      <c r="J4" s="81" t="s">
        <v>1352</v>
      </c>
      <c r="K4" s="81" t="s">
        <v>1352</v>
      </c>
      <c r="L4" s="81" t="s">
        <v>1347</v>
      </c>
      <c r="M4" s="81" t="s">
        <v>1347</v>
      </c>
      <c r="N4" s="81" t="s">
        <v>1347</v>
      </c>
      <c r="O4" s="86">
        <v>8</v>
      </c>
      <c r="P4" s="86">
        <v>47</v>
      </c>
      <c r="Q4" s="86">
        <v>24</v>
      </c>
      <c r="R4" s="86">
        <v>0</v>
      </c>
      <c r="S4" s="86">
        <v>0</v>
      </c>
      <c r="T4" s="86">
        <v>152</v>
      </c>
      <c r="U4" s="86">
        <v>185</v>
      </c>
      <c r="V4" s="86">
        <v>73</v>
      </c>
      <c r="W4" s="86">
        <v>151</v>
      </c>
      <c r="X4" s="86">
        <v>1</v>
      </c>
      <c r="Y4" s="86">
        <v>0</v>
      </c>
      <c r="Z4" s="86">
        <v>0</v>
      </c>
      <c r="AA4" s="86">
        <v>24</v>
      </c>
      <c r="AB4" s="86">
        <v>31</v>
      </c>
      <c r="AC4" s="81">
        <v>29</v>
      </c>
      <c r="AD4" s="81">
        <v>4</v>
      </c>
      <c r="AE4" s="81">
        <v>0</v>
      </c>
      <c r="AF4" s="81">
        <v>0</v>
      </c>
      <c r="AG4" s="81">
        <v>26</v>
      </c>
      <c r="AH4" s="81">
        <v>0</v>
      </c>
      <c r="AI4" s="81">
        <v>0</v>
      </c>
      <c r="AJ4" s="81" t="s">
        <v>1353</v>
      </c>
    </row>
    <row r="5" spans="1:36" x14ac:dyDescent="0.2">
      <c r="A5" s="85" t="s">
        <v>389</v>
      </c>
      <c r="B5" s="81" t="s">
        <v>1498</v>
      </c>
      <c r="C5" s="85" t="s">
        <v>1882</v>
      </c>
      <c r="D5" s="81" t="s">
        <v>1876</v>
      </c>
      <c r="E5" s="83">
        <v>41640</v>
      </c>
      <c r="F5" s="81" t="s">
        <v>1498</v>
      </c>
      <c r="G5" s="81" t="s">
        <v>1345</v>
      </c>
      <c r="H5" s="81" t="s">
        <v>1346</v>
      </c>
      <c r="I5" s="81" t="s">
        <v>1347</v>
      </c>
      <c r="J5" s="81" t="s">
        <v>1352</v>
      </c>
      <c r="K5" s="81" t="s">
        <v>1352</v>
      </c>
      <c r="L5" s="81" t="s">
        <v>1347</v>
      </c>
      <c r="M5" s="81" t="s">
        <v>1347</v>
      </c>
      <c r="N5" s="81" t="s">
        <v>1347</v>
      </c>
      <c r="O5" s="86">
        <v>24</v>
      </c>
      <c r="P5" s="86">
        <v>0</v>
      </c>
      <c r="Q5" s="86">
        <v>0</v>
      </c>
      <c r="R5" s="86">
        <v>0</v>
      </c>
      <c r="S5" s="86">
        <v>0</v>
      </c>
      <c r="T5" s="86">
        <v>20</v>
      </c>
      <c r="U5" s="86">
        <v>0</v>
      </c>
      <c r="V5" s="86">
        <v>1</v>
      </c>
      <c r="W5" s="86">
        <v>5</v>
      </c>
      <c r="X5" s="86">
        <v>0</v>
      </c>
      <c r="Y5" s="86">
        <v>0</v>
      </c>
      <c r="Z5" s="86">
        <v>0</v>
      </c>
      <c r="AA5" s="86">
        <v>0</v>
      </c>
      <c r="AB5" s="86">
        <v>0</v>
      </c>
      <c r="AC5" s="81">
        <v>0</v>
      </c>
      <c r="AD5" s="81">
        <v>0</v>
      </c>
      <c r="AE5" s="81">
        <v>0</v>
      </c>
      <c r="AF5" s="81">
        <v>0</v>
      </c>
      <c r="AG5" s="81">
        <v>0</v>
      </c>
      <c r="AH5" s="81">
        <v>0</v>
      </c>
      <c r="AI5" s="81">
        <v>0</v>
      </c>
      <c r="AJ5" s="81" t="s">
        <v>1877</v>
      </c>
    </row>
    <row r="6" spans="1:36" x14ac:dyDescent="0.2">
      <c r="A6" s="81" t="s">
        <v>447</v>
      </c>
      <c r="B6" s="81" t="s">
        <v>1354</v>
      </c>
      <c r="C6" s="81" t="s">
        <v>1354</v>
      </c>
      <c r="D6" s="81" t="s">
        <v>1355</v>
      </c>
      <c r="G6" s="81" t="s">
        <v>1345</v>
      </c>
      <c r="H6" s="81" t="s">
        <v>1346</v>
      </c>
      <c r="I6" s="81" t="s">
        <v>1347</v>
      </c>
      <c r="J6" s="81" t="s">
        <v>1347</v>
      </c>
      <c r="K6" s="81" t="s">
        <v>1347</v>
      </c>
      <c r="L6" s="81" t="s">
        <v>1347</v>
      </c>
      <c r="M6" s="81" t="s">
        <v>1352</v>
      </c>
      <c r="N6" s="81" t="s">
        <v>1347</v>
      </c>
      <c r="O6" s="86">
        <v>26</v>
      </c>
      <c r="P6" s="86">
        <v>24</v>
      </c>
      <c r="Q6" s="86">
        <v>2</v>
      </c>
      <c r="R6" s="86">
        <v>0</v>
      </c>
      <c r="S6" s="86">
        <v>0</v>
      </c>
      <c r="T6" s="86">
        <v>141</v>
      </c>
      <c r="U6" s="86">
        <v>11</v>
      </c>
      <c r="V6" s="86">
        <v>23</v>
      </c>
      <c r="W6" s="86">
        <v>26</v>
      </c>
      <c r="X6" s="86">
        <v>5</v>
      </c>
      <c r="Y6" s="86">
        <v>0</v>
      </c>
      <c r="Z6" s="86">
        <v>0</v>
      </c>
      <c r="AA6" s="86">
        <v>3</v>
      </c>
      <c r="AB6" s="86">
        <v>9</v>
      </c>
      <c r="AC6" s="81">
        <v>5</v>
      </c>
      <c r="AD6" s="81">
        <v>0</v>
      </c>
      <c r="AE6" s="81">
        <v>1</v>
      </c>
      <c r="AF6" s="81">
        <v>0</v>
      </c>
      <c r="AG6" s="81">
        <v>3</v>
      </c>
      <c r="AH6" s="81">
        <v>0</v>
      </c>
      <c r="AI6" s="81">
        <v>8</v>
      </c>
      <c r="AJ6" s="81" t="s">
        <v>1356</v>
      </c>
    </row>
    <row r="7" spans="1:36" x14ac:dyDescent="0.2">
      <c r="A7" s="81" t="s">
        <v>1201</v>
      </c>
      <c r="B7" s="81" t="s">
        <v>1357</v>
      </c>
      <c r="C7" s="81" t="s">
        <v>1358</v>
      </c>
      <c r="D7" s="81" t="s">
        <v>1359</v>
      </c>
      <c r="E7" s="82" t="s">
        <v>1360</v>
      </c>
      <c r="G7" s="81" t="s">
        <v>1347</v>
      </c>
      <c r="H7" s="81" t="s">
        <v>1347</v>
      </c>
      <c r="I7" s="81" t="s">
        <v>1347</v>
      </c>
      <c r="J7" s="81" t="s">
        <v>1347</v>
      </c>
      <c r="K7" s="81" t="s">
        <v>1347</v>
      </c>
      <c r="L7" s="81" t="s">
        <v>1361</v>
      </c>
      <c r="M7" s="81" t="s">
        <v>1347</v>
      </c>
      <c r="N7" s="81" t="s">
        <v>1347</v>
      </c>
      <c r="O7" s="86">
        <v>18</v>
      </c>
      <c r="P7" s="86">
        <v>6</v>
      </c>
      <c r="Q7" s="86">
        <v>3</v>
      </c>
      <c r="R7" s="86">
        <v>0</v>
      </c>
      <c r="S7" s="86">
        <v>0</v>
      </c>
      <c r="T7" s="86">
        <v>33</v>
      </c>
      <c r="U7" s="86">
        <v>0</v>
      </c>
      <c r="V7" s="86">
        <v>4</v>
      </c>
      <c r="W7" s="86">
        <v>8</v>
      </c>
      <c r="X7" s="86">
        <v>0</v>
      </c>
      <c r="Y7" s="86">
        <v>0</v>
      </c>
      <c r="Z7" s="86">
        <v>0</v>
      </c>
      <c r="AA7" s="86">
        <v>3</v>
      </c>
      <c r="AB7" s="86">
        <v>3</v>
      </c>
      <c r="AC7" s="81">
        <v>4</v>
      </c>
      <c r="AD7" s="81">
        <v>2</v>
      </c>
      <c r="AE7" s="81">
        <v>0</v>
      </c>
      <c r="AF7" s="81">
        <v>1</v>
      </c>
      <c r="AG7" s="81">
        <v>4</v>
      </c>
      <c r="AH7" s="81">
        <v>0</v>
      </c>
      <c r="AI7" s="81">
        <v>0</v>
      </c>
      <c r="AJ7" s="81" t="s">
        <v>1362</v>
      </c>
    </row>
    <row r="8" spans="1:36" x14ac:dyDescent="0.2">
      <c r="A8" s="81" t="s">
        <v>457</v>
      </c>
      <c r="B8" s="81" t="s">
        <v>1363</v>
      </c>
      <c r="C8" s="81" t="s">
        <v>1364</v>
      </c>
      <c r="D8" s="81" t="s">
        <v>1365</v>
      </c>
      <c r="E8" s="82" t="s">
        <v>1366</v>
      </c>
      <c r="G8" s="81" t="s">
        <v>1345</v>
      </c>
      <c r="H8" s="81" t="s">
        <v>1346</v>
      </c>
      <c r="I8" s="81" t="s">
        <v>1347</v>
      </c>
      <c r="J8" s="81" t="s">
        <v>1352</v>
      </c>
      <c r="K8" s="81" t="s">
        <v>1347</v>
      </c>
      <c r="L8" s="81" t="s">
        <v>1347</v>
      </c>
      <c r="M8" s="81" t="s">
        <v>1347</v>
      </c>
      <c r="N8" s="81" t="s">
        <v>1347</v>
      </c>
      <c r="O8" s="86">
        <v>30</v>
      </c>
      <c r="P8" s="86">
        <v>43</v>
      </c>
      <c r="Q8" s="86">
        <v>3</v>
      </c>
      <c r="R8" s="86">
        <v>0</v>
      </c>
      <c r="S8" s="86">
        <v>0</v>
      </c>
      <c r="T8" s="86">
        <v>0</v>
      </c>
      <c r="U8" s="86">
        <v>0</v>
      </c>
      <c r="V8" s="86">
        <v>0</v>
      </c>
      <c r="W8" s="86">
        <v>4</v>
      </c>
      <c r="X8" s="86">
        <v>0</v>
      </c>
      <c r="Y8" s="86">
        <v>0</v>
      </c>
      <c r="Z8" s="86">
        <v>0</v>
      </c>
      <c r="AA8" s="86">
        <v>10</v>
      </c>
      <c r="AB8" s="86">
        <v>44</v>
      </c>
      <c r="AC8" s="81">
        <v>37</v>
      </c>
      <c r="AD8" s="81">
        <v>16</v>
      </c>
      <c r="AE8" s="81">
        <v>0</v>
      </c>
      <c r="AF8" s="81">
        <v>0</v>
      </c>
      <c r="AG8" s="81">
        <v>37</v>
      </c>
      <c r="AH8" s="81">
        <v>0</v>
      </c>
      <c r="AI8" s="81">
        <v>2</v>
      </c>
      <c r="AJ8" s="81" t="s">
        <v>1367</v>
      </c>
    </row>
    <row r="9" spans="1:36" x14ac:dyDescent="0.2">
      <c r="A9" s="81" t="s">
        <v>457</v>
      </c>
      <c r="B9" s="81" t="s">
        <v>1368</v>
      </c>
      <c r="C9" s="81" t="s">
        <v>1368</v>
      </c>
      <c r="D9" s="81" t="s">
        <v>1369</v>
      </c>
      <c r="E9" s="82" t="s">
        <v>1370</v>
      </c>
      <c r="G9" s="81" t="s">
        <v>1345</v>
      </c>
      <c r="H9" s="81" t="s">
        <v>1347</v>
      </c>
      <c r="I9" s="81" t="s">
        <v>1347</v>
      </c>
      <c r="J9" s="81" t="s">
        <v>1352</v>
      </c>
      <c r="K9" s="81" t="s">
        <v>1347</v>
      </c>
      <c r="L9" s="81" t="s">
        <v>1347</v>
      </c>
      <c r="M9" s="81" t="s">
        <v>1347</v>
      </c>
      <c r="N9" s="81" t="s">
        <v>1347</v>
      </c>
      <c r="O9" s="86">
        <v>0</v>
      </c>
      <c r="P9" s="86">
        <v>0</v>
      </c>
      <c r="Q9" s="86">
        <v>0</v>
      </c>
      <c r="R9" s="86">
        <v>0</v>
      </c>
      <c r="S9" s="86">
        <v>0</v>
      </c>
      <c r="T9" s="86">
        <v>2017</v>
      </c>
      <c r="U9" s="86">
        <v>736</v>
      </c>
      <c r="V9" s="86">
        <v>301</v>
      </c>
      <c r="W9" s="86">
        <v>189</v>
      </c>
      <c r="X9" s="86">
        <v>11</v>
      </c>
      <c r="Y9" s="86">
        <v>19</v>
      </c>
      <c r="Z9" s="86">
        <v>1</v>
      </c>
      <c r="AA9" s="86">
        <v>0</v>
      </c>
      <c r="AB9" s="86">
        <v>0</v>
      </c>
      <c r="AC9" s="81">
        <v>0</v>
      </c>
      <c r="AD9" s="81">
        <v>0</v>
      </c>
      <c r="AE9" s="81">
        <v>0</v>
      </c>
      <c r="AF9" s="81">
        <v>0</v>
      </c>
      <c r="AG9" s="81">
        <v>0</v>
      </c>
      <c r="AH9" s="81">
        <v>0</v>
      </c>
      <c r="AI9" s="81">
        <v>0</v>
      </c>
      <c r="AJ9" s="81" t="s">
        <v>1371</v>
      </c>
    </row>
    <row r="10" spans="1:36" x14ac:dyDescent="0.2">
      <c r="A10" s="81" t="s">
        <v>464</v>
      </c>
      <c r="B10" s="81" t="s">
        <v>1372</v>
      </c>
      <c r="C10" s="81" t="s">
        <v>1372</v>
      </c>
      <c r="D10" s="81" t="s">
        <v>1373</v>
      </c>
      <c r="G10" s="81" t="s">
        <v>1345</v>
      </c>
      <c r="H10" s="81" t="s">
        <v>1346</v>
      </c>
      <c r="I10" s="81" t="s">
        <v>1347</v>
      </c>
      <c r="J10" s="81" t="s">
        <v>1347</v>
      </c>
      <c r="K10" s="81" t="s">
        <v>1347</v>
      </c>
      <c r="L10" s="81" t="s">
        <v>1352</v>
      </c>
      <c r="M10" s="81" t="s">
        <v>1347</v>
      </c>
      <c r="N10" s="81" t="s">
        <v>1347</v>
      </c>
      <c r="O10" s="86">
        <v>5</v>
      </c>
      <c r="P10" s="86">
        <v>10</v>
      </c>
      <c r="Q10" s="86">
        <v>13</v>
      </c>
      <c r="R10" s="86">
        <v>2</v>
      </c>
      <c r="S10" s="86">
        <v>2</v>
      </c>
      <c r="T10" s="86">
        <v>210</v>
      </c>
      <c r="U10" s="86">
        <v>16</v>
      </c>
      <c r="V10" s="86">
        <v>35</v>
      </c>
      <c r="W10" s="86">
        <v>167</v>
      </c>
      <c r="X10" s="86">
        <v>3</v>
      </c>
      <c r="Y10" s="86">
        <v>0</v>
      </c>
      <c r="Z10" s="86">
        <v>0</v>
      </c>
      <c r="AA10" s="86">
        <v>3</v>
      </c>
      <c r="AB10" s="86">
        <v>6</v>
      </c>
      <c r="AC10" s="81">
        <v>5</v>
      </c>
      <c r="AD10" s="81">
        <v>7</v>
      </c>
      <c r="AE10" s="81">
        <v>6</v>
      </c>
      <c r="AF10" s="81">
        <v>3</v>
      </c>
      <c r="AG10" s="81">
        <v>6</v>
      </c>
      <c r="AH10" s="81">
        <v>0</v>
      </c>
      <c r="AI10" s="81">
        <v>2</v>
      </c>
      <c r="AJ10" s="81" t="s">
        <v>1374</v>
      </c>
    </row>
    <row r="11" spans="1:36" x14ac:dyDescent="0.2">
      <c r="A11" s="81" t="s">
        <v>1204</v>
      </c>
      <c r="B11" s="81" t="s">
        <v>1375</v>
      </c>
      <c r="C11" s="81" t="s">
        <v>1375</v>
      </c>
      <c r="D11" s="81" t="s">
        <v>1376</v>
      </c>
      <c r="E11" s="82" t="s">
        <v>1377</v>
      </c>
      <c r="G11" s="81" t="s">
        <v>1378</v>
      </c>
      <c r="H11" s="81" t="s">
        <v>1347</v>
      </c>
      <c r="I11" s="81" t="s">
        <v>1347</v>
      </c>
      <c r="J11" s="81" t="s">
        <v>1347</v>
      </c>
      <c r="K11" s="81" t="s">
        <v>1347</v>
      </c>
      <c r="L11" s="81" t="s">
        <v>1361</v>
      </c>
      <c r="M11" s="81" t="s">
        <v>1347</v>
      </c>
      <c r="N11" s="81" t="s">
        <v>1347</v>
      </c>
      <c r="O11" s="86">
        <v>17</v>
      </c>
      <c r="P11" s="86">
        <v>14</v>
      </c>
      <c r="Q11" s="86">
        <v>13</v>
      </c>
      <c r="R11" s="86">
        <v>0</v>
      </c>
      <c r="S11" s="86">
        <v>0</v>
      </c>
      <c r="T11" s="86">
        <v>161</v>
      </c>
      <c r="U11" s="86">
        <v>0</v>
      </c>
      <c r="V11" s="86">
        <v>37</v>
      </c>
      <c r="W11" s="86">
        <v>38</v>
      </c>
      <c r="X11" s="86">
        <v>0</v>
      </c>
      <c r="Y11" s="86">
        <v>0</v>
      </c>
      <c r="Z11" s="86">
        <v>0</v>
      </c>
      <c r="AA11" s="86">
        <v>13</v>
      </c>
      <c r="AB11" s="86">
        <v>14</v>
      </c>
      <c r="AC11" s="81">
        <v>13</v>
      </c>
      <c r="AD11" s="81">
        <v>10</v>
      </c>
      <c r="AE11" s="81">
        <v>6</v>
      </c>
      <c r="AF11" s="81">
        <v>0</v>
      </c>
      <c r="AG11" s="81">
        <v>13</v>
      </c>
      <c r="AH11" s="81">
        <v>0</v>
      </c>
      <c r="AI11" s="81">
        <v>0</v>
      </c>
      <c r="AJ11" s="81" t="s">
        <v>1379</v>
      </c>
    </row>
    <row r="12" spans="1:36" x14ac:dyDescent="0.2">
      <c r="A12" s="81" t="s">
        <v>475</v>
      </c>
      <c r="B12" s="81" t="s">
        <v>1380</v>
      </c>
      <c r="C12" s="81" t="s">
        <v>1380</v>
      </c>
      <c r="D12" s="81" t="s">
        <v>1381</v>
      </c>
      <c r="E12" s="82" t="s">
        <v>1382</v>
      </c>
      <c r="G12" s="81" t="s">
        <v>1345</v>
      </c>
      <c r="H12" s="81" t="s">
        <v>1346</v>
      </c>
      <c r="I12" s="81" t="s">
        <v>1347</v>
      </c>
      <c r="J12" s="81" t="s">
        <v>1347</v>
      </c>
      <c r="K12" s="81" t="s">
        <v>1347</v>
      </c>
      <c r="L12" s="81" t="s">
        <v>1352</v>
      </c>
      <c r="M12" s="81" t="s">
        <v>1347</v>
      </c>
      <c r="N12" s="81" t="s">
        <v>1347</v>
      </c>
      <c r="O12" s="86">
        <v>34</v>
      </c>
      <c r="P12" s="86">
        <v>18</v>
      </c>
      <c r="Q12" s="86">
        <v>3</v>
      </c>
      <c r="R12" s="86">
        <v>1</v>
      </c>
      <c r="S12" s="86">
        <v>1</v>
      </c>
      <c r="T12" s="86">
        <v>240</v>
      </c>
      <c r="U12" s="86">
        <v>93</v>
      </c>
      <c r="V12" s="86">
        <v>42</v>
      </c>
      <c r="W12" s="86">
        <v>150</v>
      </c>
      <c r="X12" s="86">
        <v>11</v>
      </c>
      <c r="Y12" s="86">
        <v>4</v>
      </c>
      <c r="Z12" s="86">
        <v>0</v>
      </c>
      <c r="AA12" s="86">
        <v>1</v>
      </c>
      <c r="AB12" s="86">
        <v>12</v>
      </c>
      <c r="AC12" s="81">
        <v>7</v>
      </c>
      <c r="AD12" s="81">
        <v>4</v>
      </c>
      <c r="AE12" s="81">
        <v>2</v>
      </c>
      <c r="AF12" s="81">
        <v>2</v>
      </c>
      <c r="AG12" s="81">
        <v>3</v>
      </c>
      <c r="AH12" s="81">
        <v>0</v>
      </c>
      <c r="AI12" s="81">
        <v>0</v>
      </c>
      <c r="AJ12" s="81" t="s">
        <v>1383</v>
      </c>
    </row>
    <row r="13" spans="1:36" x14ac:dyDescent="0.2">
      <c r="A13" s="85" t="s">
        <v>1207</v>
      </c>
      <c r="B13" s="81" t="s">
        <v>1884</v>
      </c>
      <c r="C13" s="85" t="s">
        <v>1885</v>
      </c>
      <c r="D13" s="85" t="s">
        <v>1886</v>
      </c>
      <c r="E13" s="83">
        <v>43187</v>
      </c>
      <c r="F13" s="81" t="s">
        <v>1884</v>
      </c>
      <c r="G13" s="81" t="s">
        <v>1345</v>
      </c>
      <c r="H13" s="81" t="s">
        <v>1506</v>
      </c>
      <c r="I13" s="81" t="s">
        <v>1352</v>
      </c>
      <c r="J13" s="81" t="s">
        <v>1347</v>
      </c>
      <c r="K13" s="81" t="s">
        <v>1347</v>
      </c>
      <c r="L13" s="81" t="s">
        <v>1347</v>
      </c>
      <c r="M13" s="81" t="s">
        <v>1347</v>
      </c>
      <c r="N13" s="81" t="s">
        <v>1347</v>
      </c>
      <c r="O13" s="86">
        <v>0</v>
      </c>
      <c r="P13" s="86">
        <v>0</v>
      </c>
      <c r="Q13" s="86">
        <v>0</v>
      </c>
      <c r="R13" s="86">
        <v>0</v>
      </c>
      <c r="S13" s="86">
        <v>0</v>
      </c>
      <c r="T13" s="86">
        <v>3</v>
      </c>
      <c r="U13" s="86">
        <v>2</v>
      </c>
      <c r="V13" s="86">
        <v>2</v>
      </c>
      <c r="W13" s="86">
        <v>0</v>
      </c>
      <c r="X13" s="86">
        <v>0</v>
      </c>
      <c r="Y13" s="86">
        <v>0</v>
      </c>
      <c r="Z13" s="86">
        <v>0</v>
      </c>
      <c r="AA13" s="86">
        <v>0</v>
      </c>
      <c r="AB13" s="86">
        <v>0</v>
      </c>
      <c r="AC13" s="81">
        <v>0</v>
      </c>
      <c r="AD13" s="81">
        <v>0</v>
      </c>
      <c r="AE13" s="81">
        <v>0</v>
      </c>
      <c r="AF13" s="81">
        <v>0</v>
      </c>
      <c r="AG13" s="81">
        <v>0</v>
      </c>
      <c r="AH13" s="81">
        <v>0</v>
      </c>
      <c r="AI13" s="81">
        <v>0</v>
      </c>
      <c r="AJ13" s="81" t="s">
        <v>1887</v>
      </c>
    </row>
    <row r="14" spans="1:36" x14ac:dyDescent="0.2">
      <c r="A14" s="85" t="s">
        <v>1208</v>
      </c>
      <c r="B14" s="81" t="s">
        <v>1884</v>
      </c>
      <c r="C14" s="85" t="s">
        <v>1888</v>
      </c>
      <c r="D14" s="85" t="s">
        <v>1886</v>
      </c>
      <c r="E14" s="83">
        <v>43187</v>
      </c>
      <c r="F14" s="81" t="s">
        <v>1884</v>
      </c>
      <c r="G14" s="81" t="s">
        <v>1345</v>
      </c>
      <c r="H14" s="81" t="s">
        <v>1506</v>
      </c>
      <c r="I14" s="81" t="s">
        <v>1352</v>
      </c>
      <c r="J14" s="81" t="s">
        <v>1347</v>
      </c>
      <c r="K14" s="81" t="s">
        <v>1347</v>
      </c>
      <c r="L14" s="81" t="s">
        <v>1347</v>
      </c>
      <c r="M14" s="81" t="s">
        <v>1347</v>
      </c>
      <c r="N14" s="81" t="s">
        <v>1347</v>
      </c>
      <c r="O14" s="86">
        <v>0</v>
      </c>
      <c r="P14" s="86">
        <v>0</v>
      </c>
      <c r="Q14" s="86">
        <v>0</v>
      </c>
      <c r="R14" s="86">
        <v>0</v>
      </c>
      <c r="S14" s="86">
        <v>0</v>
      </c>
      <c r="T14" s="86">
        <v>2</v>
      </c>
      <c r="U14" s="86">
        <v>0</v>
      </c>
      <c r="V14" s="86">
        <v>1</v>
      </c>
      <c r="W14" s="86">
        <v>0</v>
      </c>
      <c r="X14" s="86">
        <v>0</v>
      </c>
      <c r="Y14" s="86">
        <v>0</v>
      </c>
      <c r="Z14" s="86">
        <v>0</v>
      </c>
      <c r="AA14" s="86">
        <v>0</v>
      </c>
      <c r="AB14" s="86">
        <v>0</v>
      </c>
      <c r="AC14" s="81">
        <v>0</v>
      </c>
      <c r="AD14" s="81">
        <v>0</v>
      </c>
      <c r="AE14" s="81">
        <v>0</v>
      </c>
      <c r="AF14" s="81">
        <v>0</v>
      </c>
      <c r="AG14" s="81">
        <v>0</v>
      </c>
      <c r="AH14" s="81">
        <v>0</v>
      </c>
      <c r="AI14" s="81">
        <v>0</v>
      </c>
      <c r="AJ14" s="81" t="s">
        <v>1887</v>
      </c>
    </row>
    <row r="15" spans="1:36" x14ac:dyDescent="0.2">
      <c r="A15" s="81" t="s">
        <v>486</v>
      </c>
      <c r="B15" s="81" t="s">
        <v>1384</v>
      </c>
      <c r="C15" s="81" t="s">
        <v>1384</v>
      </c>
      <c r="D15" s="81" t="s">
        <v>1385</v>
      </c>
      <c r="E15" s="82" t="s">
        <v>1386</v>
      </c>
      <c r="G15" s="81" t="s">
        <v>1345</v>
      </c>
      <c r="H15" s="81" t="s">
        <v>1347</v>
      </c>
      <c r="I15" s="81" t="s">
        <v>1347</v>
      </c>
      <c r="J15" s="81" t="s">
        <v>1352</v>
      </c>
      <c r="K15" s="81" t="s">
        <v>1347</v>
      </c>
      <c r="L15" s="81" t="s">
        <v>1347</v>
      </c>
      <c r="M15" s="81" t="s">
        <v>1347</v>
      </c>
      <c r="N15" s="81" t="s">
        <v>1347</v>
      </c>
      <c r="O15" s="86">
        <v>0</v>
      </c>
      <c r="P15" s="86">
        <v>3</v>
      </c>
      <c r="Q15" s="86">
        <v>0</v>
      </c>
      <c r="R15" s="86">
        <v>0</v>
      </c>
      <c r="S15" s="86">
        <v>0</v>
      </c>
      <c r="T15" s="86">
        <v>55</v>
      </c>
      <c r="U15" s="86">
        <v>7</v>
      </c>
      <c r="V15" s="86">
        <v>18</v>
      </c>
      <c r="W15" s="86">
        <v>21</v>
      </c>
      <c r="X15" s="86">
        <v>0</v>
      </c>
      <c r="Y15" s="86">
        <v>0</v>
      </c>
      <c r="Z15" s="86">
        <v>0</v>
      </c>
      <c r="AA15" s="86">
        <v>0</v>
      </c>
      <c r="AB15" s="86">
        <v>0</v>
      </c>
      <c r="AC15" s="81">
        <v>0</v>
      </c>
      <c r="AD15" s="81">
        <v>0</v>
      </c>
      <c r="AE15" s="81">
        <v>0</v>
      </c>
      <c r="AF15" s="81">
        <v>0</v>
      </c>
      <c r="AG15" s="81">
        <v>0</v>
      </c>
      <c r="AH15" s="81">
        <v>0</v>
      </c>
      <c r="AI15" s="81">
        <v>0</v>
      </c>
      <c r="AJ15" s="81" t="s">
        <v>1387</v>
      </c>
    </row>
    <row r="16" spans="1:36" x14ac:dyDescent="0.2">
      <c r="A16" s="81" t="s">
        <v>492</v>
      </c>
      <c r="B16" s="81" t="s">
        <v>1388</v>
      </c>
      <c r="C16" s="81" t="s">
        <v>1389</v>
      </c>
      <c r="D16" s="81" t="s">
        <v>1390</v>
      </c>
      <c r="E16" s="82" t="s">
        <v>1391</v>
      </c>
      <c r="G16" s="81" t="s">
        <v>1345</v>
      </c>
      <c r="H16" s="81" t="s">
        <v>1346</v>
      </c>
      <c r="I16" s="81" t="s">
        <v>1347</v>
      </c>
      <c r="J16" s="81" t="s">
        <v>1347</v>
      </c>
      <c r="K16" s="81" t="s">
        <v>1347</v>
      </c>
      <c r="L16" s="81" t="s">
        <v>1352</v>
      </c>
      <c r="M16" s="81" t="s">
        <v>1347</v>
      </c>
      <c r="N16" s="81" t="s">
        <v>1347</v>
      </c>
      <c r="O16" s="86">
        <v>19</v>
      </c>
      <c r="P16" s="86">
        <v>19</v>
      </c>
      <c r="Q16" s="86">
        <v>4</v>
      </c>
      <c r="R16" s="86">
        <v>1</v>
      </c>
      <c r="S16" s="86">
        <v>3</v>
      </c>
      <c r="T16" s="86">
        <v>265</v>
      </c>
      <c r="U16" s="86">
        <v>4</v>
      </c>
      <c r="V16" s="86">
        <v>32</v>
      </c>
      <c r="W16" s="86">
        <v>269</v>
      </c>
      <c r="X16" s="86">
        <v>0</v>
      </c>
      <c r="Y16" s="86">
        <v>0</v>
      </c>
      <c r="Z16" s="86">
        <v>0</v>
      </c>
      <c r="AA16" s="86">
        <v>8</v>
      </c>
      <c r="AB16" s="86">
        <v>19</v>
      </c>
      <c r="AC16" s="81">
        <v>19</v>
      </c>
      <c r="AD16" s="81">
        <v>11</v>
      </c>
      <c r="AE16" s="81">
        <v>5</v>
      </c>
      <c r="AF16" s="81">
        <v>0</v>
      </c>
      <c r="AG16" s="81">
        <v>19</v>
      </c>
      <c r="AH16" s="81">
        <v>0</v>
      </c>
      <c r="AI16" s="81">
        <v>0</v>
      </c>
      <c r="AJ16" s="81" t="s">
        <v>1392</v>
      </c>
    </row>
    <row r="17" spans="1:36" x14ac:dyDescent="0.2">
      <c r="A17" s="85" t="s">
        <v>498</v>
      </c>
      <c r="B17" s="81" t="s">
        <v>1498</v>
      </c>
      <c r="C17" s="85" t="s">
        <v>1875</v>
      </c>
      <c r="D17" s="81" t="s">
        <v>1876</v>
      </c>
      <c r="E17" s="83">
        <v>41640</v>
      </c>
      <c r="F17" s="81" t="s">
        <v>1498</v>
      </c>
      <c r="G17" s="81" t="s">
        <v>1345</v>
      </c>
      <c r="H17" s="81" t="s">
        <v>1346</v>
      </c>
      <c r="I17" s="81" t="s">
        <v>1347</v>
      </c>
      <c r="J17" s="81" t="s">
        <v>1352</v>
      </c>
      <c r="K17" s="81" t="s">
        <v>1352</v>
      </c>
      <c r="L17" s="81" t="s">
        <v>1347</v>
      </c>
      <c r="M17" s="81" t="s">
        <v>1347</v>
      </c>
      <c r="N17" s="81" t="s">
        <v>1347</v>
      </c>
      <c r="O17" s="86">
        <v>0</v>
      </c>
      <c r="P17" s="86">
        <v>0</v>
      </c>
      <c r="Q17" s="86">
        <v>0</v>
      </c>
      <c r="R17" s="86">
        <v>0</v>
      </c>
      <c r="S17" s="86">
        <v>0</v>
      </c>
      <c r="T17" s="86">
        <v>6</v>
      </c>
      <c r="U17" s="86">
        <v>0</v>
      </c>
      <c r="V17" s="86">
        <v>3</v>
      </c>
      <c r="W17" s="86">
        <v>1</v>
      </c>
      <c r="X17" s="86">
        <v>0</v>
      </c>
      <c r="Y17" s="86">
        <v>0</v>
      </c>
      <c r="Z17" s="86">
        <v>0</v>
      </c>
      <c r="AA17" s="86">
        <v>0</v>
      </c>
      <c r="AB17" s="86">
        <v>0</v>
      </c>
      <c r="AC17" s="81">
        <v>0</v>
      </c>
      <c r="AD17" s="81">
        <v>0</v>
      </c>
      <c r="AE17" s="81">
        <v>0</v>
      </c>
      <c r="AF17" s="81">
        <v>0</v>
      </c>
      <c r="AG17" s="81">
        <v>0</v>
      </c>
      <c r="AH17" s="81">
        <v>0</v>
      </c>
      <c r="AI17" s="81">
        <v>0</v>
      </c>
      <c r="AJ17" s="81" t="s">
        <v>1877</v>
      </c>
    </row>
    <row r="18" spans="1:36" x14ac:dyDescent="0.2">
      <c r="A18" s="81" t="s">
        <v>507</v>
      </c>
      <c r="B18" s="81" t="s">
        <v>1393</v>
      </c>
      <c r="C18" s="81" t="s">
        <v>1393</v>
      </c>
      <c r="D18" s="81" t="s">
        <v>1394</v>
      </c>
      <c r="E18" s="82" t="s">
        <v>1395</v>
      </c>
      <c r="G18" s="81" t="s">
        <v>1345</v>
      </c>
      <c r="H18" s="81" t="s">
        <v>1347</v>
      </c>
      <c r="I18" s="81" t="s">
        <v>1347</v>
      </c>
      <c r="J18" s="81" t="s">
        <v>1347</v>
      </c>
      <c r="K18" s="81" t="s">
        <v>1347</v>
      </c>
      <c r="L18" s="81" t="s">
        <v>1352</v>
      </c>
      <c r="M18" s="81" t="s">
        <v>1347</v>
      </c>
      <c r="N18" s="81" t="s">
        <v>1347</v>
      </c>
      <c r="O18" s="86">
        <v>6</v>
      </c>
      <c r="P18" s="86">
        <v>0</v>
      </c>
      <c r="Q18" s="86">
        <v>0</v>
      </c>
      <c r="R18" s="86">
        <v>0</v>
      </c>
      <c r="S18" s="86">
        <v>0</v>
      </c>
      <c r="T18" s="86">
        <v>92</v>
      </c>
      <c r="U18" s="86">
        <v>4</v>
      </c>
      <c r="V18" s="86">
        <v>11</v>
      </c>
      <c r="W18" s="86">
        <v>66</v>
      </c>
      <c r="X18" s="86">
        <v>0</v>
      </c>
      <c r="Y18" s="86">
        <v>0</v>
      </c>
      <c r="Z18" s="86">
        <v>0</v>
      </c>
      <c r="AA18" s="86">
        <v>0</v>
      </c>
      <c r="AB18" s="86">
        <v>0</v>
      </c>
      <c r="AC18" s="81">
        <v>0</v>
      </c>
      <c r="AD18" s="81">
        <v>0</v>
      </c>
      <c r="AE18" s="81">
        <v>0</v>
      </c>
      <c r="AF18" s="81">
        <v>0</v>
      </c>
      <c r="AG18" s="81">
        <v>0</v>
      </c>
      <c r="AH18" s="81">
        <v>0</v>
      </c>
      <c r="AI18" s="81">
        <v>0</v>
      </c>
      <c r="AJ18" s="81" t="s">
        <v>1396</v>
      </c>
    </row>
    <row r="19" spans="1:36" x14ac:dyDescent="0.2">
      <c r="A19" s="81" t="s">
        <v>514</v>
      </c>
      <c r="B19" s="81" t="s">
        <v>1397</v>
      </c>
      <c r="C19" s="81" t="s">
        <v>1397</v>
      </c>
      <c r="D19" s="81" t="s">
        <v>1398</v>
      </c>
      <c r="E19" s="82" t="s">
        <v>1399</v>
      </c>
      <c r="G19" s="81" t="s">
        <v>1345</v>
      </c>
      <c r="H19" s="81" t="s">
        <v>1347</v>
      </c>
      <c r="I19" s="81" t="s">
        <v>1347</v>
      </c>
      <c r="J19" s="81" t="s">
        <v>1347</v>
      </c>
      <c r="K19" s="81" t="s">
        <v>1347</v>
      </c>
      <c r="L19" s="81" t="s">
        <v>1347</v>
      </c>
      <c r="M19" s="81" t="s">
        <v>1347</v>
      </c>
      <c r="N19" s="81" t="s">
        <v>1347</v>
      </c>
      <c r="O19" s="86">
        <v>77</v>
      </c>
      <c r="P19" s="86">
        <v>48</v>
      </c>
      <c r="Q19" s="86">
        <v>8</v>
      </c>
      <c r="R19" s="86">
        <v>0</v>
      </c>
      <c r="S19" s="86">
        <v>0</v>
      </c>
      <c r="T19" s="86">
        <v>2028</v>
      </c>
      <c r="U19" s="86">
        <v>5</v>
      </c>
      <c r="V19" s="86">
        <v>46</v>
      </c>
      <c r="W19" s="86">
        <v>40</v>
      </c>
      <c r="X19" s="86">
        <v>9</v>
      </c>
      <c r="Y19" s="86">
        <v>0</v>
      </c>
      <c r="Z19" s="86">
        <v>0</v>
      </c>
      <c r="AA19" s="86">
        <v>16</v>
      </c>
      <c r="AB19" s="86">
        <v>44</v>
      </c>
      <c r="AC19" s="81">
        <v>6</v>
      </c>
      <c r="AD19" s="81">
        <v>6</v>
      </c>
      <c r="AE19" s="81">
        <v>6</v>
      </c>
      <c r="AF19" s="81">
        <v>2</v>
      </c>
      <c r="AG19" s="81">
        <v>33</v>
      </c>
      <c r="AH19" s="81">
        <v>0</v>
      </c>
      <c r="AI19" s="81">
        <v>0</v>
      </c>
      <c r="AJ19" s="81" t="s">
        <v>1400</v>
      </c>
    </row>
    <row r="20" spans="1:36" x14ac:dyDescent="0.2">
      <c r="A20" s="81" t="s">
        <v>1211</v>
      </c>
      <c r="B20" s="81" t="s">
        <v>1401</v>
      </c>
      <c r="C20" s="81" t="s">
        <v>1402</v>
      </c>
      <c r="D20" s="81" t="s">
        <v>1403</v>
      </c>
      <c r="E20" s="82" t="s">
        <v>1404</v>
      </c>
      <c r="G20" s="81" t="s">
        <v>1347</v>
      </c>
      <c r="H20" s="81" t="s">
        <v>1347</v>
      </c>
      <c r="I20" s="81" t="s">
        <v>1347</v>
      </c>
      <c r="J20" s="81" t="s">
        <v>1347</v>
      </c>
      <c r="K20" s="81" t="s">
        <v>1347</v>
      </c>
      <c r="L20" s="81" t="s">
        <v>1347</v>
      </c>
      <c r="M20" s="81" t="s">
        <v>1361</v>
      </c>
      <c r="N20" s="81" t="s">
        <v>1347</v>
      </c>
      <c r="O20" s="86">
        <v>1</v>
      </c>
      <c r="P20" s="86">
        <v>2</v>
      </c>
      <c r="Q20" s="86">
        <v>1</v>
      </c>
      <c r="R20" s="86">
        <v>0</v>
      </c>
      <c r="S20" s="86">
        <v>0</v>
      </c>
      <c r="T20" s="86">
        <v>67</v>
      </c>
      <c r="U20" s="86">
        <v>0</v>
      </c>
      <c r="V20" s="86">
        <v>3</v>
      </c>
      <c r="W20" s="86">
        <v>30</v>
      </c>
      <c r="X20" s="86">
        <v>0</v>
      </c>
      <c r="Y20" s="86">
        <v>0</v>
      </c>
      <c r="Z20" s="86">
        <v>0</v>
      </c>
      <c r="AA20" s="86">
        <v>0</v>
      </c>
      <c r="AB20" s="86">
        <v>1</v>
      </c>
      <c r="AC20" s="86">
        <v>1</v>
      </c>
      <c r="AD20" s="86">
        <v>0</v>
      </c>
      <c r="AE20" s="86">
        <v>0</v>
      </c>
      <c r="AF20" s="86">
        <v>0</v>
      </c>
      <c r="AG20" s="86">
        <v>1</v>
      </c>
      <c r="AH20" s="86">
        <v>0</v>
      </c>
      <c r="AI20" s="86">
        <v>0</v>
      </c>
      <c r="AJ20" s="81" t="s">
        <v>1405</v>
      </c>
    </row>
    <row r="21" spans="1:36" x14ac:dyDescent="0.2">
      <c r="A21" s="81" t="s">
        <v>525</v>
      </c>
      <c r="B21" s="81" t="s">
        <v>1406</v>
      </c>
      <c r="C21" s="81" t="s">
        <v>1406</v>
      </c>
      <c r="D21" s="81" t="s">
        <v>1407</v>
      </c>
      <c r="E21" s="82" t="s">
        <v>1408</v>
      </c>
      <c r="G21" s="81" t="s">
        <v>1345</v>
      </c>
      <c r="H21" s="81" t="s">
        <v>1346</v>
      </c>
      <c r="I21" s="81" t="s">
        <v>1347</v>
      </c>
      <c r="J21" s="81" t="s">
        <v>1347</v>
      </c>
      <c r="K21" s="81" t="s">
        <v>1347</v>
      </c>
      <c r="L21" s="81" t="s">
        <v>1347</v>
      </c>
      <c r="M21" s="81" t="s">
        <v>1352</v>
      </c>
      <c r="N21" s="81" t="s">
        <v>1347</v>
      </c>
      <c r="O21" s="86">
        <v>119</v>
      </c>
      <c r="P21" s="86">
        <v>158</v>
      </c>
      <c r="Q21" s="86">
        <v>10</v>
      </c>
      <c r="R21" s="86">
        <v>0</v>
      </c>
      <c r="S21" s="86">
        <v>15</v>
      </c>
      <c r="T21" s="86">
        <v>1333</v>
      </c>
      <c r="U21" s="86">
        <v>4</v>
      </c>
      <c r="V21" s="86">
        <v>491</v>
      </c>
      <c r="W21" s="86">
        <v>910</v>
      </c>
      <c r="X21" s="86">
        <v>20</v>
      </c>
      <c r="Y21" s="86">
        <v>10</v>
      </c>
      <c r="Z21" s="86">
        <v>0</v>
      </c>
      <c r="AA21" s="86">
        <v>0</v>
      </c>
      <c r="AB21" s="86">
        <v>56</v>
      </c>
      <c r="AC21" s="81">
        <v>27</v>
      </c>
      <c r="AD21" s="81">
        <v>3</v>
      </c>
      <c r="AE21" s="81">
        <v>0</v>
      </c>
      <c r="AF21" s="81">
        <v>4</v>
      </c>
      <c r="AG21" s="81">
        <v>13</v>
      </c>
      <c r="AH21" s="81">
        <v>0</v>
      </c>
      <c r="AI21" s="81">
        <v>2</v>
      </c>
      <c r="AJ21" s="81" t="s">
        <v>1409</v>
      </c>
    </row>
    <row r="22" spans="1:36" x14ac:dyDescent="0.2">
      <c r="A22" s="81" t="s">
        <v>1215</v>
      </c>
      <c r="B22" s="81" t="s">
        <v>1858</v>
      </c>
      <c r="C22" s="81" t="s">
        <v>1862</v>
      </c>
      <c r="D22" s="81" t="s">
        <v>1860</v>
      </c>
      <c r="E22" s="83">
        <v>39723</v>
      </c>
      <c r="F22" s="81" t="s">
        <v>1858</v>
      </c>
      <c r="G22" s="81" t="s">
        <v>1345</v>
      </c>
      <c r="H22" s="81" t="s">
        <v>1346</v>
      </c>
      <c r="I22" s="81" t="s">
        <v>1352</v>
      </c>
      <c r="J22" s="81" t="s">
        <v>1347</v>
      </c>
      <c r="K22" s="81" t="s">
        <v>1347</v>
      </c>
      <c r="L22" s="81" t="s">
        <v>1347</v>
      </c>
      <c r="M22" s="81" t="s">
        <v>1347</v>
      </c>
      <c r="N22" s="81" t="s">
        <v>1352</v>
      </c>
      <c r="O22" s="86">
        <v>0</v>
      </c>
      <c r="P22" s="86">
        <v>0</v>
      </c>
      <c r="Q22" s="86">
        <v>0</v>
      </c>
      <c r="R22" s="86">
        <v>0</v>
      </c>
      <c r="S22" s="86">
        <v>0</v>
      </c>
      <c r="T22" s="86">
        <v>16</v>
      </c>
      <c r="U22" s="86">
        <v>12</v>
      </c>
      <c r="V22" s="86">
        <v>2</v>
      </c>
      <c r="W22" s="86">
        <v>1</v>
      </c>
      <c r="X22" s="86">
        <v>0</v>
      </c>
      <c r="Y22" s="86">
        <v>0</v>
      </c>
      <c r="Z22" s="86">
        <v>0</v>
      </c>
      <c r="AA22" s="86">
        <v>0</v>
      </c>
      <c r="AB22" s="86">
        <v>0</v>
      </c>
      <c r="AC22" s="81">
        <v>0</v>
      </c>
      <c r="AD22" s="81">
        <v>0</v>
      </c>
      <c r="AE22" s="81">
        <v>0</v>
      </c>
      <c r="AF22" s="81">
        <v>0</v>
      </c>
      <c r="AG22" s="81">
        <v>0</v>
      </c>
      <c r="AH22" s="81">
        <v>0</v>
      </c>
      <c r="AI22" s="81">
        <v>0</v>
      </c>
      <c r="AJ22" s="81" t="s">
        <v>1861</v>
      </c>
    </row>
    <row r="23" spans="1:36" x14ac:dyDescent="0.2">
      <c r="A23" s="81" t="s">
        <v>540</v>
      </c>
      <c r="B23" s="81" t="s">
        <v>1410</v>
      </c>
      <c r="C23" s="81" t="s">
        <v>1410</v>
      </c>
      <c r="D23" s="81" t="s">
        <v>87</v>
      </c>
      <c r="E23" s="82" t="s">
        <v>1411</v>
      </c>
      <c r="G23" s="81" t="s">
        <v>1345</v>
      </c>
      <c r="H23" s="81" t="s">
        <v>1347</v>
      </c>
      <c r="I23" s="81" t="s">
        <v>1347</v>
      </c>
      <c r="J23" s="81" t="s">
        <v>1352</v>
      </c>
      <c r="K23" s="81" t="s">
        <v>1347</v>
      </c>
      <c r="L23" s="81" t="s">
        <v>1347</v>
      </c>
      <c r="M23" s="81" t="s">
        <v>1347</v>
      </c>
      <c r="N23" s="81" t="s">
        <v>1347</v>
      </c>
      <c r="O23" s="86">
        <v>0</v>
      </c>
      <c r="P23" s="86">
        <v>0</v>
      </c>
      <c r="Q23" s="86">
        <v>0</v>
      </c>
      <c r="R23" s="86">
        <v>0</v>
      </c>
      <c r="S23" s="86">
        <v>0</v>
      </c>
      <c r="T23" s="86">
        <v>212</v>
      </c>
      <c r="U23" s="86">
        <v>0</v>
      </c>
      <c r="V23" s="86">
        <v>0</v>
      </c>
      <c r="W23" s="86">
        <v>0</v>
      </c>
      <c r="X23" s="86">
        <v>0</v>
      </c>
      <c r="Y23" s="86">
        <v>0</v>
      </c>
      <c r="Z23" s="86">
        <v>0</v>
      </c>
      <c r="AA23" s="86">
        <v>0</v>
      </c>
      <c r="AB23" s="86">
        <v>0</v>
      </c>
      <c r="AC23" s="81">
        <v>0</v>
      </c>
      <c r="AD23" s="81">
        <v>0</v>
      </c>
      <c r="AE23" s="81">
        <v>0</v>
      </c>
      <c r="AF23" s="81">
        <v>0</v>
      </c>
      <c r="AG23" s="81">
        <v>0</v>
      </c>
      <c r="AH23" s="81">
        <v>0</v>
      </c>
      <c r="AI23" s="81">
        <v>0</v>
      </c>
      <c r="AJ23" s="81" t="s">
        <v>1985</v>
      </c>
    </row>
    <row r="24" spans="1:36" x14ac:dyDescent="0.2">
      <c r="A24" s="81" t="s">
        <v>540</v>
      </c>
      <c r="B24" s="81" t="s">
        <v>1412</v>
      </c>
      <c r="C24" s="81" t="s">
        <v>1413</v>
      </c>
      <c r="D24" s="81" t="s">
        <v>1414</v>
      </c>
      <c r="G24" s="81" t="s">
        <v>1345</v>
      </c>
      <c r="H24" s="81" t="s">
        <v>1347</v>
      </c>
      <c r="I24" s="81" t="s">
        <v>1347</v>
      </c>
      <c r="J24" s="81" t="s">
        <v>1352</v>
      </c>
      <c r="K24" s="81" t="s">
        <v>1347</v>
      </c>
      <c r="L24" s="81" t="s">
        <v>1347</v>
      </c>
      <c r="M24" s="81" t="s">
        <v>1347</v>
      </c>
      <c r="N24" s="81" t="s">
        <v>1347</v>
      </c>
      <c r="O24" s="86">
        <v>0</v>
      </c>
      <c r="P24" s="86">
        <v>0</v>
      </c>
      <c r="Q24" s="86">
        <v>0</v>
      </c>
      <c r="R24" s="86">
        <v>0</v>
      </c>
      <c r="S24" s="86">
        <v>0</v>
      </c>
      <c r="T24" s="86">
        <v>0</v>
      </c>
      <c r="U24" s="86">
        <v>199</v>
      </c>
      <c r="V24" s="86">
        <v>0</v>
      </c>
      <c r="W24" s="86">
        <v>0</v>
      </c>
      <c r="X24" s="86">
        <v>0</v>
      </c>
      <c r="Y24" s="86">
        <v>0</v>
      </c>
      <c r="Z24" s="86">
        <v>0</v>
      </c>
      <c r="AA24" s="86">
        <v>0</v>
      </c>
      <c r="AB24" s="86">
        <v>0</v>
      </c>
      <c r="AC24" s="81">
        <v>0</v>
      </c>
      <c r="AD24" s="81">
        <v>0</v>
      </c>
      <c r="AE24" s="81">
        <v>0</v>
      </c>
      <c r="AF24" s="81">
        <v>0</v>
      </c>
      <c r="AG24" s="81">
        <v>0</v>
      </c>
      <c r="AH24" s="81">
        <v>0</v>
      </c>
      <c r="AI24" s="81">
        <v>0</v>
      </c>
      <c r="AJ24" s="81" t="s">
        <v>1415</v>
      </c>
    </row>
    <row r="25" spans="1:36" x14ac:dyDescent="0.2">
      <c r="A25" s="81" t="s">
        <v>540</v>
      </c>
      <c r="B25" s="81" t="s">
        <v>1416</v>
      </c>
      <c r="C25" s="81" t="s">
        <v>1416</v>
      </c>
      <c r="D25" s="81" t="s">
        <v>1417</v>
      </c>
      <c r="G25" s="81" t="s">
        <v>1347</v>
      </c>
      <c r="H25" s="81" t="s">
        <v>1347</v>
      </c>
      <c r="I25" s="81" t="s">
        <v>1347</v>
      </c>
      <c r="J25" s="81" t="s">
        <v>1347</v>
      </c>
      <c r="K25" s="81" t="s">
        <v>1347</v>
      </c>
      <c r="L25" s="81" t="s">
        <v>1347</v>
      </c>
      <c r="M25" s="81" t="s">
        <v>1361</v>
      </c>
      <c r="N25" s="81" t="s">
        <v>1347</v>
      </c>
      <c r="O25" s="86">
        <v>8</v>
      </c>
      <c r="P25" s="86">
        <v>0</v>
      </c>
      <c r="Q25" s="86">
        <v>0</v>
      </c>
      <c r="R25" s="86">
        <v>0</v>
      </c>
      <c r="S25" s="86">
        <v>0</v>
      </c>
      <c r="T25" s="86">
        <v>0</v>
      </c>
      <c r="U25" s="86">
        <v>0</v>
      </c>
      <c r="V25" s="86">
        <v>0</v>
      </c>
      <c r="W25" s="86">
        <v>0</v>
      </c>
      <c r="X25" s="86">
        <v>0</v>
      </c>
      <c r="Y25" s="86">
        <v>0</v>
      </c>
      <c r="Z25" s="86">
        <v>0</v>
      </c>
      <c r="AA25" s="86">
        <v>0</v>
      </c>
      <c r="AB25" s="86">
        <v>0</v>
      </c>
      <c r="AC25" s="81">
        <v>0</v>
      </c>
      <c r="AD25" s="81">
        <v>0</v>
      </c>
      <c r="AE25" s="81">
        <v>0</v>
      </c>
      <c r="AF25" s="81">
        <v>0</v>
      </c>
      <c r="AG25" s="81">
        <v>0</v>
      </c>
      <c r="AH25" s="81">
        <v>0</v>
      </c>
      <c r="AI25" s="81">
        <v>0</v>
      </c>
      <c r="AJ25" s="81" t="s">
        <v>1418</v>
      </c>
    </row>
    <row r="26" spans="1:36" x14ac:dyDescent="0.2">
      <c r="A26" s="81" t="s">
        <v>540</v>
      </c>
      <c r="B26" s="81" t="s">
        <v>88</v>
      </c>
      <c r="C26" s="81" t="s">
        <v>88</v>
      </c>
      <c r="D26" s="81" t="s">
        <v>1419</v>
      </c>
      <c r="E26" s="82" t="s">
        <v>1420</v>
      </c>
      <c r="G26" s="81" t="s">
        <v>1345</v>
      </c>
      <c r="H26" s="81" t="s">
        <v>1346</v>
      </c>
      <c r="I26" s="81" t="s">
        <v>1347</v>
      </c>
      <c r="J26" s="81" t="s">
        <v>1352</v>
      </c>
      <c r="K26" s="81" t="s">
        <v>1347</v>
      </c>
      <c r="L26" s="81" t="s">
        <v>1347</v>
      </c>
      <c r="M26" s="81" t="s">
        <v>1352</v>
      </c>
      <c r="N26" s="81" t="s">
        <v>1347</v>
      </c>
      <c r="O26" s="86">
        <v>44</v>
      </c>
      <c r="P26" s="86">
        <v>19</v>
      </c>
      <c r="Q26" s="86">
        <v>5</v>
      </c>
      <c r="R26" s="86">
        <v>6</v>
      </c>
      <c r="S26" s="86">
        <v>6</v>
      </c>
      <c r="T26" s="86">
        <v>251</v>
      </c>
      <c r="U26" s="86">
        <v>82</v>
      </c>
      <c r="V26" s="86">
        <v>36</v>
      </c>
      <c r="W26" s="86">
        <v>31</v>
      </c>
      <c r="X26" s="86">
        <v>8</v>
      </c>
      <c r="Y26" s="86">
        <v>0</v>
      </c>
      <c r="Z26" s="86">
        <v>0</v>
      </c>
      <c r="AA26" s="86">
        <v>3</v>
      </c>
      <c r="AB26" s="86">
        <v>12</v>
      </c>
      <c r="AC26" s="86">
        <v>10</v>
      </c>
      <c r="AD26" s="86">
        <v>5</v>
      </c>
      <c r="AE26" s="86">
        <v>2</v>
      </c>
      <c r="AF26" s="86">
        <v>4</v>
      </c>
      <c r="AG26" s="86">
        <v>7</v>
      </c>
      <c r="AH26" s="86">
        <v>0</v>
      </c>
      <c r="AI26" s="86">
        <v>0</v>
      </c>
      <c r="AJ26" s="81" t="s">
        <v>1421</v>
      </c>
    </row>
    <row r="27" spans="1:36" x14ac:dyDescent="0.2">
      <c r="A27" s="81" t="s">
        <v>548</v>
      </c>
      <c r="B27" s="81" t="s">
        <v>1422</v>
      </c>
      <c r="C27" s="81" t="s">
        <v>1422</v>
      </c>
      <c r="D27" s="81" t="s">
        <v>1423</v>
      </c>
      <c r="E27" s="82" t="s">
        <v>1424</v>
      </c>
      <c r="G27" s="81" t="s">
        <v>1345</v>
      </c>
      <c r="H27" s="81" t="s">
        <v>1346</v>
      </c>
      <c r="I27" s="81" t="s">
        <v>1347</v>
      </c>
      <c r="J27" s="81" t="s">
        <v>1347</v>
      </c>
      <c r="K27" s="81" t="s">
        <v>1347</v>
      </c>
      <c r="L27" s="81" t="s">
        <v>1352</v>
      </c>
      <c r="M27" s="81" t="s">
        <v>1347</v>
      </c>
      <c r="N27" s="81" t="s">
        <v>1347</v>
      </c>
      <c r="O27" s="86">
        <v>32</v>
      </c>
      <c r="P27" s="86">
        <v>19</v>
      </c>
      <c r="Q27" s="86">
        <v>7</v>
      </c>
      <c r="R27" s="86">
        <v>0</v>
      </c>
      <c r="S27" s="86">
        <v>0</v>
      </c>
      <c r="T27" s="86">
        <v>378</v>
      </c>
      <c r="U27" s="86">
        <v>57</v>
      </c>
      <c r="V27" s="86">
        <v>96</v>
      </c>
      <c r="W27" s="86">
        <v>121</v>
      </c>
      <c r="X27" s="86">
        <v>6</v>
      </c>
      <c r="Y27" s="86">
        <v>6</v>
      </c>
      <c r="Z27" s="86">
        <v>0</v>
      </c>
      <c r="AA27" s="86">
        <v>5</v>
      </c>
      <c r="AB27" s="86">
        <v>14</v>
      </c>
      <c r="AC27" s="81">
        <v>11</v>
      </c>
      <c r="AD27" s="81">
        <v>3</v>
      </c>
      <c r="AE27" s="81">
        <v>5</v>
      </c>
      <c r="AF27" s="81">
        <v>5</v>
      </c>
      <c r="AG27" s="81">
        <v>9</v>
      </c>
      <c r="AH27" s="81">
        <v>1</v>
      </c>
      <c r="AI27" s="81">
        <v>1</v>
      </c>
      <c r="AJ27" s="81" t="s">
        <v>1425</v>
      </c>
    </row>
    <row r="28" spans="1:36" x14ac:dyDescent="0.2">
      <c r="A28" s="81" t="s">
        <v>555</v>
      </c>
      <c r="B28" s="81" t="s">
        <v>96</v>
      </c>
      <c r="C28" s="81" t="s">
        <v>96</v>
      </c>
      <c r="D28" s="81" t="s">
        <v>1426</v>
      </c>
      <c r="E28" s="82" t="s">
        <v>1427</v>
      </c>
      <c r="G28" s="81" t="s">
        <v>1345</v>
      </c>
      <c r="H28" s="81" t="s">
        <v>1346</v>
      </c>
      <c r="I28" s="81" t="s">
        <v>1347</v>
      </c>
      <c r="J28" s="81" t="s">
        <v>1347</v>
      </c>
      <c r="K28" s="81" t="s">
        <v>1347</v>
      </c>
      <c r="L28" s="81" t="s">
        <v>1347</v>
      </c>
      <c r="M28" s="81" t="s">
        <v>1352</v>
      </c>
      <c r="N28" s="81" t="s">
        <v>1347</v>
      </c>
      <c r="O28" s="86">
        <v>60</v>
      </c>
      <c r="P28" s="86">
        <v>18</v>
      </c>
      <c r="Q28" s="86">
        <v>1</v>
      </c>
      <c r="R28" s="86">
        <v>0</v>
      </c>
      <c r="S28" s="86">
        <v>0</v>
      </c>
      <c r="T28" s="86">
        <v>361</v>
      </c>
      <c r="U28" s="86">
        <v>3</v>
      </c>
      <c r="V28" s="86">
        <v>50</v>
      </c>
      <c r="W28" s="86">
        <v>180</v>
      </c>
      <c r="X28" s="86">
        <v>0</v>
      </c>
      <c r="Y28" s="86">
        <v>0</v>
      </c>
      <c r="Z28" s="86">
        <v>0</v>
      </c>
      <c r="AA28" s="86">
        <v>6</v>
      </c>
      <c r="AB28" s="86">
        <v>12</v>
      </c>
      <c r="AC28" s="81">
        <v>9</v>
      </c>
      <c r="AD28" s="81">
        <v>0</v>
      </c>
      <c r="AE28" s="81">
        <v>1</v>
      </c>
      <c r="AF28" s="81">
        <v>0</v>
      </c>
      <c r="AG28" s="81">
        <v>5</v>
      </c>
      <c r="AH28" s="81">
        <v>0</v>
      </c>
      <c r="AI28" s="81">
        <v>0</v>
      </c>
      <c r="AJ28" s="81" t="s">
        <v>1428</v>
      </c>
    </row>
    <row r="29" spans="1:36" x14ac:dyDescent="0.2">
      <c r="A29" s="81" t="s">
        <v>561</v>
      </c>
      <c r="B29" s="81" t="s">
        <v>1429</v>
      </c>
      <c r="C29" s="81" t="s">
        <v>1429</v>
      </c>
      <c r="D29" s="81" t="s">
        <v>1430</v>
      </c>
      <c r="G29" s="81" t="s">
        <v>1345</v>
      </c>
      <c r="H29" s="81" t="s">
        <v>1346</v>
      </c>
      <c r="I29" s="81" t="s">
        <v>1347</v>
      </c>
      <c r="J29" s="81" t="s">
        <v>1352</v>
      </c>
      <c r="K29" s="81" t="s">
        <v>1347</v>
      </c>
      <c r="L29" s="81" t="s">
        <v>1347</v>
      </c>
      <c r="M29" s="81" t="s">
        <v>1347</v>
      </c>
      <c r="N29" s="81" t="s">
        <v>1347</v>
      </c>
      <c r="O29" s="86">
        <v>105</v>
      </c>
      <c r="P29" s="86">
        <v>173</v>
      </c>
      <c r="Q29" s="86">
        <v>1</v>
      </c>
      <c r="R29" s="86">
        <v>3</v>
      </c>
      <c r="S29" s="86">
        <v>7</v>
      </c>
      <c r="T29" s="86">
        <v>11856</v>
      </c>
      <c r="U29" s="86">
        <v>647</v>
      </c>
      <c r="V29" s="86">
        <v>1768</v>
      </c>
      <c r="W29" s="86">
        <v>806</v>
      </c>
      <c r="X29" s="86">
        <v>106</v>
      </c>
      <c r="Y29" s="86">
        <v>29</v>
      </c>
      <c r="Z29" s="86">
        <v>6</v>
      </c>
      <c r="AA29" s="86">
        <v>40</v>
      </c>
      <c r="AB29" s="86">
        <v>168</v>
      </c>
      <c r="AC29" s="81">
        <v>157</v>
      </c>
      <c r="AD29" s="81">
        <v>35</v>
      </c>
      <c r="AE29" s="81">
        <v>34</v>
      </c>
      <c r="AF29" s="81">
        <v>0</v>
      </c>
      <c r="AG29" s="81">
        <v>147</v>
      </c>
      <c r="AH29" s="81">
        <v>0</v>
      </c>
      <c r="AI29" s="81">
        <v>17</v>
      </c>
      <c r="AJ29" s="81" t="s">
        <v>1431</v>
      </c>
    </row>
    <row r="30" spans="1:36" x14ac:dyDescent="0.2">
      <c r="A30" s="85" t="s">
        <v>568</v>
      </c>
      <c r="B30" s="81" t="s">
        <v>1884</v>
      </c>
      <c r="C30" s="85" t="s">
        <v>1889</v>
      </c>
      <c r="D30" s="85" t="s">
        <v>1886</v>
      </c>
      <c r="E30" s="83">
        <v>43187</v>
      </c>
      <c r="F30" s="81" t="s">
        <v>1884</v>
      </c>
      <c r="G30" s="81" t="s">
        <v>1345</v>
      </c>
      <c r="H30" s="81" t="s">
        <v>1506</v>
      </c>
      <c r="I30" s="81" t="s">
        <v>1352</v>
      </c>
      <c r="J30" s="81" t="s">
        <v>1347</v>
      </c>
      <c r="K30" s="81" t="s">
        <v>1347</v>
      </c>
      <c r="L30" s="81" t="s">
        <v>1347</v>
      </c>
      <c r="M30" s="81" t="s">
        <v>1347</v>
      </c>
      <c r="N30" s="81" t="s">
        <v>1347</v>
      </c>
      <c r="O30" s="86">
        <v>0</v>
      </c>
      <c r="P30" s="86">
        <v>1</v>
      </c>
      <c r="Q30" s="86">
        <v>0</v>
      </c>
      <c r="R30" s="86">
        <v>0</v>
      </c>
      <c r="S30" s="86">
        <v>0</v>
      </c>
      <c r="T30" s="86">
        <v>13</v>
      </c>
      <c r="U30" s="86">
        <v>7</v>
      </c>
      <c r="V30" s="86">
        <v>1</v>
      </c>
      <c r="W30" s="86">
        <v>0</v>
      </c>
      <c r="X30" s="86">
        <v>0</v>
      </c>
      <c r="Y30" s="86">
        <v>0</v>
      </c>
      <c r="Z30" s="86">
        <v>0</v>
      </c>
      <c r="AA30" s="86">
        <v>1</v>
      </c>
      <c r="AB30" s="86">
        <v>1</v>
      </c>
      <c r="AC30" s="81">
        <v>0</v>
      </c>
      <c r="AD30" s="81">
        <v>0</v>
      </c>
      <c r="AE30" s="81">
        <v>0</v>
      </c>
      <c r="AF30" s="81">
        <v>0</v>
      </c>
      <c r="AG30" s="81">
        <v>0</v>
      </c>
      <c r="AH30" s="81">
        <v>0</v>
      </c>
      <c r="AI30" s="81">
        <v>0</v>
      </c>
      <c r="AJ30" s="81" t="s">
        <v>1887</v>
      </c>
    </row>
    <row r="31" spans="1:36" x14ac:dyDescent="0.2">
      <c r="A31" s="81" t="s">
        <v>104</v>
      </c>
      <c r="B31" s="81" t="s">
        <v>1858</v>
      </c>
      <c r="C31" s="85" t="s">
        <v>1864</v>
      </c>
      <c r="D31" s="81" t="s">
        <v>1860</v>
      </c>
      <c r="E31" s="83">
        <v>39725</v>
      </c>
      <c r="F31" s="81" t="s">
        <v>1858</v>
      </c>
      <c r="G31" s="81" t="s">
        <v>1345</v>
      </c>
      <c r="H31" s="81" t="s">
        <v>1346</v>
      </c>
      <c r="I31" s="81" t="s">
        <v>1352</v>
      </c>
      <c r="J31" s="81" t="s">
        <v>1347</v>
      </c>
      <c r="K31" s="81" t="s">
        <v>1347</v>
      </c>
      <c r="L31" s="81" t="s">
        <v>1347</v>
      </c>
      <c r="M31" s="81" t="s">
        <v>1347</v>
      </c>
      <c r="N31" s="81" t="s">
        <v>1352</v>
      </c>
      <c r="O31" s="86">
        <v>0</v>
      </c>
      <c r="P31" s="86">
        <v>0</v>
      </c>
      <c r="Q31" s="86">
        <v>0</v>
      </c>
      <c r="R31" s="86">
        <v>0</v>
      </c>
      <c r="S31" s="86">
        <v>0</v>
      </c>
      <c r="T31" s="86">
        <v>6</v>
      </c>
      <c r="U31" s="86">
        <v>0</v>
      </c>
      <c r="V31" s="86">
        <v>0</v>
      </c>
      <c r="W31" s="86">
        <v>1</v>
      </c>
      <c r="X31" s="86">
        <v>0</v>
      </c>
      <c r="Y31" s="86">
        <v>0</v>
      </c>
      <c r="Z31" s="86">
        <v>0</v>
      </c>
      <c r="AA31" s="86">
        <v>0</v>
      </c>
      <c r="AB31" s="86">
        <v>0</v>
      </c>
      <c r="AC31" s="81">
        <v>0</v>
      </c>
      <c r="AD31" s="81">
        <v>0</v>
      </c>
      <c r="AE31" s="81">
        <v>0</v>
      </c>
      <c r="AF31" s="81">
        <v>0</v>
      </c>
      <c r="AG31" s="81">
        <v>0</v>
      </c>
      <c r="AH31" s="81">
        <v>0</v>
      </c>
      <c r="AI31" s="81">
        <v>0</v>
      </c>
      <c r="AJ31" s="81" t="s">
        <v>1861</v>
      </c>
    </row>
    <row r="32" spans="1:36" x14ac:dyDescent="0.2">
      <c r="A32" s="81" t="s">
        <v>582</v>
      </c>
      <c r="B32" s="81" t="s">
        <v>1432</v>
      </c>
      <c r="C32" s="81" t="s">
        <v>1432</v>
      </c>
      <c r="D32" s="81" t="s">
        <v>1433</v>
      </c>
      <c r="E32" s="82" t="s">
        <v>1434</v>
      </c>
      <c r="G32" s="81" t="s">
        <v>1345</v>
      </c>
      <c r="H32" s="81" t="s">
        <v>1346</v>
      </c>
      <c r="I32" s="81" t="s">
        <v>1347</v>
      </c>
      <c r="J32" s="81" t="s">
        <v>1347</v>
      </c>
      <c r="K32" s="81" t="s">
        <v>1347</v>
      </c>
      <c r="L32" s="81" t="s">
        <v>1347</v>
      </c>
      <c r="M32" s="81" t="s">
        <v>1352</v>
      </c>
      <c r="N32" s="81" t="s">
        <v>1347</v>
      </c>
      <c r="O32" s="86">
        <v>39</v>
      </c>
      <c r="P32" s="86">
        <v>22</v>
      </c>
      <c r="Q32" s="86">
        <v>31</v>
      </c>
      <c r="R32" s="86">
        <v>0</v>
      </c>
      <c r="S32" s="86">
        <v>5</v>
      </c>
      <c r="T32" s="86">
        <v>275</v>
      </c>
      <c r="U32" s="86">
        <v>12</v>
      </c>
      <c r="V32" s="86">
        <v>217</v>
      </c>
      <c r="W32" s="86">
        <v>158</v>
      </c>
      <c r="X32" s="86">
        <v>4</v>
      </c>
      <c r="Y32" s="86">
        <v>0</v>
      </c>
      <c r="Z32" s="86">
        <v>0</v>
      </c>
      <c r="AA32" s="86">
        <v>2</v>
      </c>
      <c r="AB32" s="86">
        <v>19</v>
      </c>
      <c r="AC32" s="81">
        <v>16</v>
      </c>
      <c r="AD32" s="81">
        <v>5</v>
      </c>
      <c r="AE32" s="81">
        <v>1</v>
      </c>
      <c r="AF32" s="81">
        <v>1</v>
      </c>
      <c r="AG32" s="81">
        <v>15</v>
      </c>
      <c r="AH32" s="81">
        <v>0</v>
      </c>
      <c r="AI32" s="81">
        <v>0</v>
      </c>
      <c r="AJ32" s="81" t="s">
        <v>1435</v>
      </c>
    </row>
    <row r="33" spans="1:36" x14ac:dyDescent="0.2">
      <c r="A33" s="81" t="s">
        <v>1219</v>
      </c>
      <c r="B33" s="81" t="s">
        <v>1858</v>
      </c>
      <c r="C33" s="85" t="s">
        <v>1863</v>
      </c>
      <c r="D33" s="81" t="s">
        <v>1860</v>
      </c>
      <c r="E33" s="83">
        <v>39724</v>
      </c>
      <c r="F33" s="81" t="s">
        <v>1858</v>
      </c>
      <c r="G33" s="81" t="s">
        <v>1345</v>
      </c>
      <c r="H33" s="81" t="s">
        <v>1346</v>
      </c>
      <c r="I33" s="81" t="s">
        <v>1352</v>
      </c>
      <c r="J33" s="81" t="s">
        <v>1347</v>
      </c>
      <c r="K33" s="81" t="s">
        <v>1347</v>
      </c>
      <c r="L33" s="81" t="s">
        <v>1347</v>
      </c>
      <c r="M33" s="81" t="s">
        <v>1347</v>
      </c>
      <c r="N33" s="81" t="s">
        <v>1352</v>
      </c>
      <c r="O33" s="86">
        <v>0</v>
      </c>
      <c r="P33" s="86">
        <v>0</v>
      </c>
      <c r="Q33" s="86">
        <v>0</v>
      </c>
      <c r="R33" s="86">
        <v>0</v>
      </c>
      <c r="S33" s="86">
        <v>0</v>
      </c>
      <c r="T33" s="86">
        <v>0</v>
      </c>
      <c r="U33" s="86">
        <v>0</v>
      </c>
      <c r="V33" s="86">
        <v>0</v>
      </c>
      <c r="W33" s="86">
        <v>0</v>
      </c>
      <c r="X33" s="86">
        <v>0</v>
      </c>
      <c r="Y33" s="86">
        <v>0</v>
      </c>
      <c r="Z33" s="86">
        <v>0</v>
      </c>
      <c r="AA33" s="86">
        <v>0</v>
      </c>
      <c r="AB33" s="86">
        <v>0</v>
      </c>
      <c r="AC33" s="81">
        <v>0</v>
      </c>
      <c r="AD33" s="81">
        <v>0</v>
      </c>
      <c r="AE33" s="81">
        <v>0</v>
      </c>
      <c r="AF33" s="81">
        <v>0</v>
      </c>
      <c r="AG33" s="81">
        <v>0</v>
      </c>
      <c r="AH33" s="81">
        <v>0</v>
      </c>
      <c r="AI33" s="81">
        <v>0</v>
      </c>
      <c r="AJ33" s="81" t="s">
        <v>1861</v>
      </c>
    </row>
    <row r="34" spans="1:36" x14ac:dyDescent="0.2">
      <c r="A34" s="81" t="s">
        <v>1221</v>
      </c>
      <c r="B34" s="81" t="s">
        <v>1436</v>
      </c>
      <c r="C34" s="81" t="s">
        <v>1436</v>
      </c>
      <c r="D34" s="81" t="s">
        <v>1437</v>
      </c>
      <c r="E34" s="82" t="s">
        <v>1438</v>
      </c>
      <c r="G34" s="81" t="s">
        <v>1345</v>
      </c>
      <c r="H34" s="81" t="s">
        <v>1346</v>
      </c>
      <c r="I34" s="81" t="s">
        <v>1347</v>
      </c>
      <c r="J34" s="81" t="s">
        <v>1347</v>
      </c>
      <c r="K34" s="81" t="s">
        <v>1347</v>
      </c>
      <c r="L34" s="81" t="s">
        <v>1347</v>
      </c>
      <c r="M34" s="81" t="s">
        <v>1352</v>
      </c>
      <c r="N34" s="81" t="s">
        <v>1347</v>
      </c>
      <c r="O34" s="86">
        <v>9</v>
      </c>
      <c r="P34" s="86">
        <v>1</v>
      </c>
      <c r="Q34" s="86">
        <v>2</v>
      </c>
      <c r="R34" s="86">
        <v>4</v>
      </c>
      <c r="S34" s="86">
        <v>4</v>
      </c>
      <c r="T34" s="86">
        <v>90</v>
      </c>
      <c r="U34" s="86">
        <v>5</v>
      </c>
      <c r="V34" s="86">
        <v>31</v>
      </c>
      <c r="W34" s="86">
        <v>34</v>
      </c>
      <c r="X34" s="86">
        <v>2</v>
      </c>
      <c r="Y34" s="86">
        <v>0</v>
      </c>
      <c r="Z34" s="86">
        <v>0</v>
      </c>
      <c r="AA34" s="86">
        <v>1</v>
      </c>
      <c r="AB34" s="86">
        <v>1</v>
      </c>
      <c r="AC34" s="81">
        <v>1</v>
      </c>
      <c r="AD34" s="81">
        <v>0</v>
      </c>
      <c r="AE34" s="81">
        <v>1</v>
      </c>
      <c r="AF34" s="81">
        <v>0</v>
      </c>
      <c r="AG34" s="81">
        <v>1</v>
      </c>
      <c r="AH34" s="81">
        <v>0</v>
      </c>
      <c r="AI34" s="81">
        <v>0</v>
      </c>
      <c r="AJ34" s="81" t="s">
        <v>1439</v>
      </c>
    </row>
    <row r="35" spans="1:36" x14ac:dyDescent="0.2">
      <c r="A35" s="81" t="s">
        <v>1222</v>
      </c>
      <c r="B35" s="81" t="s">
        <v>1440</v>
      </c>
      <c r="C35" s="81" t="s">
        <v>1440</v>
      </c>
      <c r="D35" s="81" t="s">
        <v>1441</v>
      </c>
      <c r="E35" s="82" t="s">
        <v>1442</v>
      </c>
      <c r="G35" s="81" t="s">
        <v>1345</v>
      </c>
      <c r="H35" s="81" t="s">
        <v>1347</v>
      </c>
      <c r="I35" s="81" t="s">
        <v>1347</v>
      </c>
      <c r="J35" s="81" t="s">
        <v>1347</v>
      </c>
      <c r="K35" s="81" t="s">
        <v>1347</v>
      </c>
      <c r="L35" s="81" t="s">
        <v>1347</v>
      </c>
      <c r="M35" s="81" t="s">
        <v>1352</v>
      </c>
      <c r="N35" s="81" t="s">
        <v>1347</v>
      </c>
      <c r="O35" s="86">
        <v>0</v>
      </c>
      <c r="P35" s="86">
        <v>0</v>
      </c>
      <c r="Q35" s="86">
        <v>0</v>
      </c>
      <c r="R35" s="86">
        <v>0</v>
      </c>
      <c r="S35" s="86">
        <v>0</v>
      </c>
      <c r="T35" s="86">
        <v>72</v>
      </c>
      <c r="U35" s="86">
        <v>0</v>
      </c>
      <c r="V35" s="86">
        <v>31</v>
      </c>
      <c r="W35" s="86">
        <v>8</v>
      </c>
      <c r="X35" s="86">
        <v>0</v>
      </c>
      <c r="Y35" s="86">
        <v>0</v>
      </c>
      <c r="Z35" s="86">
        <v>0</v>
      </c>
      <c r="AA35" s="86">
        <v>0</v>
      </c>
      <c r="AB35" s="86">
        <v>0</v>
      </c>
      <c r="AC35" s="81">
        <v>0</v>
      </c>
      <c r="AD35" s="81">
        <v>0</v>
      </c>
      <c r="AE35" s="81">
        <v>0</v>
      </c>
      <c r="AF35" s="81">
        <v>0</v>
      </c>
      <c r="AG35" s="81">
        <v>0</v>
      </c>
      <c r="AH35" s="81">
        <v>0</v>
      </c>
      <c r="AI35" s="81">
        <v>0</v>
      </c>
      <c r="AJ35" s="81" t="s">
        <v>1443</v>
      </c>
    </row>
    <row r="36" spans="1:36" x14ac:dyDescent="0.2">
      <c r="A36" s="81" t="s">
        <v>595</v>
      </c>
      <c r="B36" s="81" t="s">
        <v>1444</v>
      </c>
      <c r="C36" s="81" t="s">
        <v>1444</v>
      </c>
      <c r="D36" s="81" t="s">
        <v>1445</v>
      </c>
      <c r="E36" s="82" t="s">
        <v>1446</v>
      </c>
      <c r="G36" s="81" t="s">
        <v>1345</v>
      </c>
      <c r="H36" s="81" t="s">
        <v>1346</v>
      </c>
      <c r="I36" s="81" t="s">
        <v>1347</v>
      </c>
      <c r="J36" s="81" t="s">
        <v>1347</v>
      </c>
      <c r="K36" s="81" t="s">
        <v>1347</v>
      </c>
      <c r="L36" s="81" t="s">
        <v>1352</v>
      </c>
      <c r="M36" s="81" t="s">
        <v>1347</v>
      </c>
      <c r="N36" s="81" t="s">
        <v>1347</v>
      </c>
      <c r="O36" s="86">
        <v>5</v>
      </c>
      <c r="P36" s="86">
        <v>0</v>
      </c>
      <c r="Q36" s="86">
        <v>0</v>
      </c>
      <c r="R36" s="86">
        <v>0</v>
      </c>
      <c r="S36" s="86">
        <v>0</v>
      </c>
      <c r="T36" s="86">
        <v>58</v>
      </c>
      <c r="U36" s="86">
        <v>46</v>
      </c>
      <c r="V36" s="86">
        <v>7</v>
      </c>
      <c r="W36" s="86">
        <v>5</v>
      </c>
      <c r="X36" s="86">
        <v>0</v>
      </c>
      <c r="Y36" s="86">
        <v>0</v>
      </c>
      <c r="Z36" s="86">
        <v>0</v>
      </c>
      <c r="AA36" s="86">
        <v>0</v>
      </c>
      <c r="AB36" s="86">
        <v>0</v>
      </c>
      <c r="AC36" s="81">
        <v>0</v>
      </c>
      <c r="AD36" s="81">
        <v>0</v>
      </c>
      <c r="AE36" s="81">
        <v>0</v>
      </c>
      <c r="AF36" s="81">
        <v>0</v>
      </c>
      <c r="AG36" s="81">
        <v>0</v>
      </c>
      <c r="AH36" s="81">
        <v>0</v>
      </c>
      <c r="AI36" s="81">
        <v>0</v>
      </c>
      <c r="AJ36" s="81" t="s">
        <v>1447</v>
      </c>
    </row>
    <row r="37" spans="1:36" x14ac:dyDescent="0.2">
      <c r="A37" s="81" t="s">
        <v>116</v>
      </c>
      <c r="B37" s="81" t="s">
        <v>1448</v>
      </c>
      <c r="C37" s="81" t="s">
        <v>1448</v>
      </c>
      <c r="D37" s="81" t="s">
        <v>1449</v>
      </c>
      <c r="E37" s="82" t="s">
        <v>1450</v>
      </c>
      <c r="G37" s="81" t="s">
        <v>1345</v>
      </c>
      <c r="H37" s="81" t="s">
        <v>1346</v>
      </c>
      <c r="I37" s="81" t="s">
        <v>1347</v>
      </c>
      <c r="J37" s="81" t="s">
        <v>1347</v>
      </c>
      <c r="K37" s="81" t="s">
        <v>1347</v>
      </c>
      <c r="L37" s="81" t="s">
        <v>1352</v>
      </c>
      <c r="M37" s="81" t="s">
        <v>1347</v>
      </c>
      <c r="N37" s="81" t="s">
        <v>1347</v>
      </c>
      <c r="O37" s="86">
        <v>59</v>
      </c>
      <c r="P37" s="86">
        <v>42</v>
      </c>
      <c r="Q37" s="86">
        <v>23</v>
      </c>
      <c r="R37" s="86">
        <v>0</v>
      </c>
      <c r="S37" s="86">
        <v>5</v>
      </c>
      <c r="T37" s="86">
        <v>528</v>
      </c>
      <c r="U37" s="86">
        <v>242</v>
      </c>
      <c r="V37" s="86">
        <v>138</v>
      </c>
      <c r="W37" s="86">
        <v>52</v>
      </c>
      <c r="X37" s="86">
        <v>13</v>
      </c>
      <c r="Y37" s="86">
        <v>3</v>
      </c>
      <c r="Z37" s="86">
        <v>1</v>
      </c>
      <c r="AA37" s="86">
        <v>11</v>
      </c>
      <c r="AB37" s="86">
        <v>39</v>
      </c>
      <c r="AC37" s="81">
        <v>34</v>
      </c>
      <c r="AD37" s="81">
        <v>27</v>
      </c>
      <c r="AE37" s="81">
        <v>21</v>
      </c>
      <c r="AF37" s="81">
        <v>6</v>
      </c>
      <c r="AG37" s="81">
        <v>33</v>
      </c>
      <c r="AH37" s="81">
        <v>0</v>
      </c>
      <c r="AI37" s="81">
        <v>2</v>
      </c>
      <c r="AJ37" s="81" t="s">
        <v>1451</v>
      </c>
    </row>
    <row r="38" spans="1:36" x14ac:dyDescent="0.2">
      <c r="A38" s="81" t="s">
        <v>606</v>
      </c>
      <c r="B38" s="81" t="s">
        <v>1452</v>
      </c>
      <c r="C38" s="81" t="s">
        <v>1453</v>
      </c>
      <c r="D38" s="81" t="s">
        <v>1454</v>
      </c>
      <c r="E38" s="82" t="s">
        <v>1455</v>
      </c>
      <c r="G38" s="81" t="s">
        <v>1345</v>
      </c>
      <c r="H38" s="81" t="s">
        <v>1346</v>
      </c>
      <c r="I38" s="81" t="s">
        <v>1347</v>
      </c>
      <c r="J38" s="81" t="s">
        <v>1347</v>
      </c>
      <c r="K38" s="81" t="s">
        <v>1347</v>
      </c>
      <c r="L38" s="81" t="s">
        <v>1352</v>
      </c>
      <c r="M38" s="81" t="s">
        <v>1347</v>
      </c>
      <c r="N38" s="81" t="s">
        <v>1347</v>
      </c>
      <c r="O38" s="86">
        <v>305</v>
      </c>
      <c r="P38" s="86">
        <v>148</v>
      </c>
      <c r="Q38" s="86">
        <v>49</v>
      </c>
      <c r="R38" s="86">
        <v>1</v>
      </c>
      <c r="S38" s="86">
        <v>23</v>
      </c>
      <c r="T38" s="86">
        <v>2207</v>
      </c>
      <c r="U38" s="86">
        <v>423</v>
      </c>
      <c r="V38" s="86">
        <v>494</v>
      </c>
      <c r="W38" s="86">
        <v>259</v>
      </c>
      <c r="X38" s="86">
        <v>28</v>
      </c>
      <c r="Y38" s="86">
        <v>21</v>
      </c>
      <c r="Z38" s="86">
        <v>1</v>
      </c>
      <c r="AA38" s="86">
        <v>10</v>
      </c>
      <c r="AB38" s="86">
        <v>103</v>
      </c>
      <c r="AC38" s="81">
        <v>65</v>
      </c>
      <c r="AD38" s="81">
        <v>34</v>
      </c>
      <c r="AE38" s="81">
        <v>63</v>
      </c>
      <c r="AF38" s="81">
        <v>17</v>
      </c>
      <c r="AG38" s="81">
        <v>55</v>
      </c>
      <c r="AH38" s="81">
        <v>3</v>
      </c>
      <c r="AI38" s="81">
        <v>5</v>
      </c>
      <c r="AJ38" s="81" t="s">
        <v>1456</v>
      </c>
    </row>
    <row r="39" spans="1:36" x14ac:dyDescent="0.2">
      <c r="A39" s="81" t="s">
        <v>618</v>
      </c>
      <c r="B39" s="81" t="s">
        <v>1457</v>
      </c>
      <c r="C39" s="81" t="s">
        <v>1457</v>
      </c>
      <c r="D39" s="81" t="s">
        <v>1458</v>
      </c>
      <c r="E39" s="82" t="s">
        <v>1459</v>
      </c>
      <c r="G39" s="81" t="s">
        <v>1345</v>
      </c>
      <c r="H39" s="81" t="s">
        <v>1346</v>
      </c>
      <c r="I39" s="81" t="s">
        <v>1347</v>
      </c>
      <c r="J39" s="81" t="s">
        <v>1347</v>
      </c>
      <c r="K39" s="81" t="s">
        <v>1347</v>
      </c>
      <c r="L39" s="81" t="s">
        <v>1352</v>
      </c>
      <c r="M39" s="81" t="s">
        <v>1347</v>
      </c>
      <c r="N39" s="81" t="s">
        <v>1347</v>
      </c>
      <c r="O39" s="86">
        <v>27</v>
      </c>
      <c r="P39" s="86">
        <v>11</v>
      </c>
      <c r="Q39" s="86">
        <v>10</v>
      </c>
      <c r="R39" s="86">
        <v>1</v>
      </c>
      <c r="S39" s="86">
        <v>3</v>
      </c>
      <c r="T39" s="86">
        <v>123</v>
      </c>
      <c r="U39" s="86">
        <v>43</v>
      </c>
      <c r="V39" s="86">
        <v>40</v>
      </c>
      <c r="W39" s="86">
        <v>54</v>
      </c>
      <c r="X39" s="86">
        <v>6</v>
      </c>
      <c r="Y39" s="86">
        <v>3</v>
      </c>
      <c r="Z39" s="86">
        <v>0</v>
      </c>
      <c r="AA39" s="86">
        <v>3</v>
      </c>
      <c r="AB39" s="86">
        <v>11</v>
      </c>
      <c r="AC39" s="81">
        <v>4</v>
      </c>
      <c r="AD39" s="81">
        <v>0</v>
      </c>
      <c r="AE39" s="81">
        <v>3</v>
      </c>
      <c r="AF39" s="81">
        <v>2</v>
      </c>
      <c r="AG39" s="81">
        <v>3</v>
      </c>
      <c r="AH39" s="81">
        <v>0</v>
      </c>
      <c r="AI39" s="81">
        <v>2</v>
      </c>
      <c r="AJ39" s="81" t="s">
        <v>1460</v>
      </c>
    </row>
    <row r="40" spans="1:36" x14ac:dyDescent="0.2">
      <c r="A40" s="81" t="s">
        <v>124</v>
      </c>
      <c r="B40" s="81" t="s">
        <v>1461</v>
      </c>
      <c r="C40" s="81" t="s">
        <v>1461</v>
      </c>
      <c r="D40" s="81" t="s">
        <v>1462</v>
      </c>
      <c r="E40" s="82" t="s">
        <v>1463</v>
      </c>
      <c r="G40" s="81" t="s">
        <v>1345</v>
      </c>
      <c r="H40" s="81" t="s">
        <v>1347</v>
      </c>
      <c r="I40" s="81" t="s">
        <v>1347</v>
      </c>
      <c r="J40" s="81" t="s">
        <v>1347</v>
      </c>
      <c r="K40" s="81" t="s">
        <v>1347</v>
      </c>
      <c r="L40" s="81" t="s">
        <v>1347</v>
      </c>
      <c r="M40" s="81" t="s">
        <v>1352</v>
      </c>
      <c r="N40" s="81" t="s">
        <v>1347</v>
      </c>
      <c r="O40" s="86">
        <v>0</v>
      </c>
      <c r="P40" s="86">
        <v>2</v>
      </c>
      <c r="Q40" s="86">
        <v>0</v>
      </c>
      <c r="R40" s="86">
        <v>0</v>
      </c>
      <c r="S40" s="86">
        <v>0</v>
      </c>
      <c r="T40" s="86">
        <v>2</v>
      </c>
      <c r="U40" s="86">
        <v>0</v>
      </c>
      <c r="V40" s="86">
        <v>1</v>
      </c>
      <c r="W40" s="86">
        <v>3</v>
      </c>
      <c r="X40" s="86">
        <v>0</v>
      </c>
      <c r="Y40" s="86">
        <v>0</v>
      </c>
      <c r="Z40" s="86">
        <v>0</v>
      </c>
      <c r="AA40" s="86">
        <v>0</v>
      </c>
      <c r="AB40" s="86">
        <v>1</v>
      </c>
      <c r="AC40" s="86">
        <v>1</v>
      </c>
      <c r="AD40" s="81">
        <v>0</v>
      </c>
      <c r="AE40" s="81">
        <v>0</v>
      </c>
      <c r="AF40" s="81">
        <v>0</v>
      </c>
      <c r="AG40" s="81">
        <v>0</v>
      </c>
      <c r="AH40" s="81">
        <v>0</v>
      </c>
      <c r="AI40" s="81">
        <v>0</v>
      </c>
      <c r="AJ40" s="81" t="s">
        <v>1464</v>
      </c>
    </row>
    <row r="41" spans="1:36" x14ac:dyDescent="0.2">
      <c r="A41" s="81" t="s">
        <v>628</v>
      </c>
      <c r="B41" s="81" t="s">
        <v>1465</v>
      </c>
      <c r="C41" s="81" t="s">
        <v>1465</v>
      </c>
      <c r="D41" s="81" t="s">
        <v>1466</v>
      </c>
      <c r="E41" s="82" t="s">
        <v>1467</v>
      </c>
      <c r="G41" s="81" t="s">
        <v>1345</v>
      </c>
      <c r="H41" s="81" t="s">
        <v>1347</v>
      </c>
      <c r="I41" s="81" t="s">
        <v>1361</v>
      </c>
      <c r="J41" s="81" t="s">
        <v>1347</v>
      </c>
      <c r="K41" s="81" t="s">
        <v>1361</v>
      </c>
      <c r="L41" s="81" t="s">
        <v>1352</v>
      </c>
      <c r="M41" s="81" t="s">
        <v>1347</v>
      </c>
      <c r="N41" s="81" t="s">
        <v>1347</v>
      </c>
      <c r="O41" s="86">
        <v>0</v>
      </c>
      <c r="P41" s="86">
        <v>0</v>
      </c>
      <c r="Q41" s="86">
        <v>0</v>
      </c>
      <c r="R41" s="86">
        <v>0</v>
      </c>
      <c r="S41" s="86">
        <v>0</v>
      </c>
      <c r="T41" s="86">
        <v>47</v>
      </c>
      <c r="U41" s="86">
        <v>1</v>
      </c>
      <c r="V41" s="86">
        <v>20</v>
      </c>
      <c r="W41" s="86">
        <v>45</v>
      </c>
      <c r="X41" s="86">
        <v>0</v>
      </c>
      <c r="Y41" s="86">
        <v>0</v>
      </c>
      <c r="Z41" s="86">
        <v>0</v>
      </c>
      <c r="AA41" s="86">
        <v>0</v>
      </c>
      <c r="AB41" s="86">
        <v>3</v>
      </c>
      <c r="AC41" s="81">
        <v>2</v>
      </c>
      <c r="AD41" s="81">
        <v>0</v>
      </c>
      <c r="AE41" s="81">
        <v>0</v>
      </c>
      <c r="AF41" s="81">
        <v>0</v>
      </c>
      <c r="AG41" s="81">
        <v>1</v>
      </c>
      <c r="AH41" s="81">
        <v>0</v>
      </c>
      <c r="AI41" s="81">
        <v>0</v>
      </c>
      <c r="AJ41" s="81" t="s">
        <v>1468</v>
      </c>
    </row>
    <row r="42" spans="1:36" x14ac:dyDescent="0.2">
      <c r="A42" s="81" t="s">
        <v>1225</v>
      </c>
      <c r="B42" s="81" t="s">
        <v>1469</v>
      </c>
      <c r="C42" s="81" t="s">
        <v>1469</v>
      </c>
      <c r="D42" s="81" t="s">
        <v>1470</v>
      </c>
      <c r="E42" s="82" t="s">
        <v>1471</v>
      </c>
      <c r="G42" s="81" t="s">
        <v>1345</v>
      </c>
      <c r="H42" s="81" t="s">
        <v>1346</v>
      </c>
      <c r="I42" s="81" t="s">
        <v>1347</v>
      </c>
      <c r="J42" s="81" t="s">
        <v>1352</v>
      </c>
      <c r="K42" s="81" t="s">
        <v>1347</v>
      </c>
      <c r="L42" s="81" t="s">
        <v>1347</v>
      </c>
      <c r="M42" s="81" t="s">
        <v>1352</v>
      </c>
      <c r="N42" s="81" t="s">
        <v>1347</v>
      </c>
      <c r="O42" s="86">
        <v>15</v>
      </c>
      <c r="P42" s="86">
        <v>13</v>
      </c>
      <c r="Q42" s="86">
        <v>0</v>
      </c>
      <c r="R42" s="86">
        <v>0</v>
      </c>
      <c r="S42" s="86">
        <v>0</v>
      </c>
      <c r="T42" s="86">
        <v>178</v>
      </c>
      <c r="U42" s="86">
        <v>8</v>
      </c>
      <c r="V42" s="86">
        <v>31</v>
      </c>
      <c r="W42" s="86">
        <v>81</v>
      </c>
      <c r="X42" s="86">
        <v>1</v>
      </c>
      <c r="Y42" s="86">
        <v>0</v>
      </c>
      <c r="Z42" s="86">
        <v>0</v>
      </c>
      <c r="AA42" s="86">
        <v>1</v>
      </c>
      <c r="AB42" s="86">
        <v>6</v>
      </c>
      <c r="AC42" s="81">
        <v>2</v>
      </c>
      <c r="AD42" s="81">
        <v>0</v>
      </c>
      <c r="AE42" s="81">
        <v>0</v>
      </c>
      <c r="AF42" s="81">
        <v>0</v>
      </c>
      <c r="AG42" s="81">
        <v>0</v>
      </c>
      <c r="AH42" s="81">
        <v>0</v>
      </c>
      <c r="AI42" s="81">
        <v>0</v>
      </c>
      <c r="AJ42" s="81" t="s">
        <v>1472</v>
      </c>
    </row>
    <row r="43" spans="1:36" x14ac:dyDescent="0.2">
      <c r="A43" s="81" t="s">
        <v>636</v>
      </c>
      <c r="B43" s="84" t="s">
        <v>1991</v>
      </c>
      <c r="C43" s="84" t="s">
        <v>1991</v>
      </c>
      <c r="D43" s="84" t="s">
        <v>1992</v>
      </c>
      <c r="E43" s="87">
        <v>35156</v>
      </c>
      <c r="G43" s="84" t="s">
        <v>1345</v>
      </c>
      <c r="H43" s="84" t="s">
        <v>1346</v>
      </c>
      <c r="I43" s="84" t="s">
        <v>1352</v>
      </c>
      <c r="J43" s="84" t="s">
        <v>1347</v>
      </c>
      <c r="K43" s="84" t="s">
        <v>1352</v>
      </c>
      <c r="L43" s="84" t="s">
        <v>1352</v>
      </c>
      <c r="M43" s="84" t="s">
        <v>1347</v>
      </c>
      <c r="N43" s="84" t="s">
        <v>1347</v>
      </c>
      <c r="O43" s="90">
        <v>6</v>
      </c>
      <c r="P43" s="90">
        <v>63</v>
      </c>
      <c r="Q43" s="90">
        <v>6</v>
      </c>
      <c r="R43" s="90">
        <v>0</v>
      </c>
      <c r="S43" s="90">
        <v>0</v>
      </c>
      <c r="T43" s="90">
        <v>376</v>
      </c>
      <c r="U43" s="90">
        <v>45</v>
      </c>
      <c r="V43" s="90">
        <v>58</v>
      </c>
      <c r="W43" s="90">
        <v>52</v>
      </c>
      <c r="X43" s="90">
        <v>15</v>
      </c>
      <c r="Y43" s="90">
        <v>0</v>
      </c>
      <c r="Z43" s="90">
        <v>0</v>
      </c>
      <c r="AA43" s="90">
        <v>43</v>
      </c>
      <c r="AB43" s="90">
        <v>60</v>
      </c>
      <c r="AC43" s="84">
        <v>56</v>
      </c>
      <c r="AD43" s="84">
        <v>14</v>
      </c>
      <c r="AE43" s="84">
        <v>18</v>
      </c>
      <c r="AF43" s="84">
        <v>13</v>
      </c>
      <c r="AG43" s="84">
        <v>57</v>
      </c>
      <c r="AH43" s="84">
        <v>0</v>
      </c>
      <c r="AI43" s="84">
        <v>0</v>
      </c>
      <c r="AJ43" s="84" t="s">
        <v>1993</v>
      </c>
    </row>
    <row r="44" spans="1:36" x14ac:dyDescent="0.2">
      <c r="A44" s="81" t="s">
        <v>644</v>
      </c>
      <c r="B44" s="81" t="s">
        <v>1473</v>
      </c>
      <c r="C44" s="81" t="s">
        <v>1473</v>
      </c>
      <c r="D44" s="81" t="s">
        <v>1474</v>
      </c>
      <c r="E44" s="82" t="s">
        <v>1475</v>
      </c>
      <c r="G44" s="81" t="s">
        <v>1345</v>
      </c>
      <c r="H44" s="81" t="s">
        <v>1346</v>
      </c>
      <c r="I44" s="81" t="s">
        <v>1347</v>
      </c>
      <c r="J44" s="81" t="s">
        <v>1347</v>
      </c>
      <c r="K44" s="81" t="s">
        <v>1347</v>
      </c>
      <c r="L44" s="81" t="s">
        <v>1352</v>
      </c>
      <c r="M44" s="81" t="s">
        <v>1347</v>
      </c>
      <c r="N44" s="81" t="s">
        <v>1347</v>
      </c>
      <c r="O44" s="86">
        <v>151</v>
      </c>
      <c r="P44" s="86">
        <v>32</v>
      </c>
      <c r="Q44" s="86">
        <v>27</v>
      </c>
      <c r="R44" s="86">
        <v>7</v>
      </c>
      <c r="S44" s="86">
        <v>6</v>
      </c>
      <c r="T44" s="86">
        <v>922</v>
      </c>
      <c r="U44" s="86">
        <v>78</v>
      </c>
      <c r="V44" s="86">
        <v>166</v>
      </c>
      <c r="W44" s="86">
        <v>342</v>
      </c>
      <c r="X44" s="86">
        <v>14</v>
      </c>
      <c r="Y44" s="86">
        <v>3</v>
      </c>
      <c r="Z44" s="86">
        <v>1</v>
      </c>
      <c r="AA44" s="86">
        <v>3</v>
      </c>
      <c r="AB44" s="86">
        <v>26</v>
      </c>
      <c r="AC44" s="81">
        <v>23</v>
      </c>
      <c r="AD44" s="81">
        <v>9</v>
      </c>
      <c r="AE44" s="81">
        <v>4</v>
      </c>
      <c r="AF44" s="81">
        <v>2</v>
      </c>
      <c r="AG44" s="81">
        <v>16</v>
      </c>
      <c r="AH44" s="81">
        <v>0</v>
      </c>
      <c r="AI44" s="81">
        <v>18</v>
      </c>
      <c r="AJ44" s="81" t="s">
        <v>1476</v>
      </c>
    </row>
    <row r="45" spans="1:36" x14ac:dyDescent="0.2">
      <c r="A45" s="81" t="s">
        <v>651</v>
      </c>
      <c r="B45" s="81" t="s">
        <v>1477</v>
      </c>
      <c r="C45" s="81" t="s">
        <v>1477</v>
      </c>
      <c r="D45" s="81" t="s">
        <v>1478</v>
      </c>
      <c r="E45" s="82" t="s">
        <v>1479</v>
      </c>
      <c r="G45" s="81" t="s">
        <v>1345</v>
      </c>
      <c r="H45" s="81" t="s">
        <v>1347</v>
      </c>
      <c r="I45" s="81" t="s">
        <v>1347</v>
      </c>
      <c r="J45" s="81" t="s">
        <v>1347</v>
      </c>
      <c r="K45" s="81" t="s">
        <v>1347</v>
      </c>
      <c r="L45" s="81" t="s">
        <v>1352</v>
      </c>
      <c r="M45" s="81" t="s">
        <v>1347</v>
      </c>
      <c r="N45" s="81" t="s">
        <v>1347</v>
      </c>
      <c r="O45" s="86">
        <v>10</v>
      </c>
      <c r="P45" s="86">
        <v>5</v>
      </c>
      <c r="Q45" s="86">
        <v>8</v>
      </c>
      <c r="R45" s="86">
        <v>1</v>
      </c>
      <c r="S45" s="86">
        <v>1</v>
      </c>
      <c r="T45" s="86">
        <v>122</v>
      </c>
      <c r="U45" s="86">
        <v>11</v>
      </c>
      <c r="V45" s="86">
        <v>12</v>
      </c>
      <c r="W45" s="86">
        <v>47</v>
      </c>
      <c r="X45" s="86">
        <v>1</v>
      </c>
      <c r="Y45" s="86">
        <v>0</v>
      </c>
      <c r="Z45" s="86">
        <v>0</v>
      </c>
      <c r="AA45" s="86">
        <v>2</v>
      </c>
      <c r="AB45" s="86">
        <v>4</v>
      </c>
      <c r="AC45" s="81">
        <v>3</v>
      </c>
      <c r="AD45" s="81">
        <v>0</v>
      </c>
      <c r="AE45" s="81">
        <v>0</v>
      </c>
      <c r="AF45" s="81">
        <v>0</v>
      </c>
      <c r="AG45" s="81">
        <v>2</v>
      </c>
      <c r="AH45" s="81">
        <v>0</v>
      </c>
      <c r="AI45" s="81">
        <v>0</v>
      </c>
      <c r="AJ45" s="81" t="s">
        <v>1480</v>
      </c>
    </row>
    <row r="46" spans="1:36" x14ac:dyDescent="0.2">
      <c r="A46" s="81" t="s">
        <v>657</v>
      </c>
      <c r="B46" s="81" t="s">
        <v>1481</v>
      </c>
      <c r="C46" s="81" t="s">
        <v>1481</v>
      </c>
      <c r="D46" s="81" t="s">
        <v>1482</v>
      </c>
      <c r="E46" s="82" t="s">
        <v>1483</v>
      </c>
      <c r="G46" s="81" t="s">
        <v>1345</v>
      </c>
      <c r="H46" s="81" t="s">
        <v>1346</v>
      </c>
      <c r="I46" s="81" t="s">
        <v>1484</v>
      </c>
      <c r="J46" s="81" t="s">
        <v>1485</v>
      </c>
      <c r="K46" s="81" t="s">
        <v>1485</v>
      </c>
      <c r="L46" s="81" t="s">
        <v>1485</v>
      </c>
      <c r="M46" s="81" t="s">
        <v>1485</v>
      </c>
      <c r="N46" s="81" t="s">
        <v>1485</v>
      </c>
      <c r="O46" s="86">
        <v>0</v>
      </c>
      <c r="P46" s="86">
        <v>2</v>
      </c>
      <c r="Q46" s="86">
        <v>0</v>
      </c>
      <c r="R46" s="86">
        <v>0</v>
      </c>
      <c r="S46" s="86">
        <v>0</v>
      </c>
      <c r="T46" s="86">
        <v>38</v>
      </c>
      <c r="U46" s="86">
        <v>74</v>
      </c>
      <c r="V46" s="86">
        <v>1</v>
      </c>
      <c r="W46" s="86">
        <v>12</v>
      </c>
      <c r="X46" s="86">
        <v>0</v>
      </c>
      <c r="Y46" s="86">
        <v>0</v>
      </c>
      <c r="Z46" s="86">
        <v>0</v>
      </c>
      <c r="AA46" s="86">
        <v>0</v>
      </c>
      <c r="AB46" s="86">
        <v>2</v>
      </c>
      <c r="AC46" s="81">
        <v>0</v>
      </c>
      <c r="AD46" s="81">
        <v>0</v>
      </c>
      <c r="AE46" s="81">
        <v>0</v>
      </c>
      <c r="AF46" s="81">
        <v>0</v>
      </c>
      <c r="AG46" s="81">
        <v>0</v>
      </c>
      <c r="AH46" s="81">
        <v>0</v>
      </c>
      <c r="AI46" s="81">
        <v>0</v>
      </c>
      <c r="AJ46" s="81" t="s">
        <v>1486</v>
      </c>
    </row>
    <row r="47" spans="1:36" x14ac:dyDescent="0.2">
      <c r="A47" s="81" t="s">
        <v>663</v>
      </c>
      <c r="B47" s="81" t="s">
        <v>1487</v>
      </c>
      <c r="C47" s="81" t="s">
        <v>1487</v>
      </c>
      <c r="D47" s="81" t="s">
        <v>1488</v>
      </c>
      <c r="E47" s="82" t="s">
        <v>1420</v>
      </c>
      <c r="G47" s="81" t="s">
        <v>1345</v>
      </c>
      <c r="H47" s="81" t="s">
        <v>1346</v>
      </c>
      <c r="I47" s="81" t="s">
        <v>1347</v>
      </c>
      <c r="J47" s="81" t="s">
        <v>1347</v>
      </c>
      <c r="K47" s="81" t="s">
        <v>1347</v>
      </c>
      <c r="L47" s="81" t="s">
        <v>1352</v>
      </c>
      <c r="M47" s="81" t="s">
        <v>1347</v>
      </c>
      <c r="N47" s="81" t="s">
        <v>1347</v>
      </c>
      <c r="O47" s="86">
        <v>16</v>
      </c>
      <c r="P47" s="86">
        <v>18</v>
      </c>
      <c r="Q47" s="86">
        <v>9</v>
      </c>
      <c r="R47" s="86">
        <v>0</v>
      </c>
      <c r="S47" s="86">
        <v>5</v>
      </c>
      <c r="T47" s="86">
        <v>156</v>
      </c>
      <c r="U47" s="86">
        <v>21</v>
      </c>
      <c r="V47" s="86">
        <v>32</v>
      </c>
      <c r="W47" s="86">
        <v>29</v>
      </c>
      <c r="X47" s="86">
        <v>2</v>
      </c>
      <c r="Y47" s="86">
        <v>0</v>
      </c>
      <c r="Z47" s="86">
        <v>1</v>
      </c>
      <c r="AA47" s="86">
        <v>2</v>
      </c>
      <c r="AB47" s="86">
        <v>12</v>
      </c>
      <c r="AC47" s="81">
        <v>6</v>
      </c>
      <c r="AD47" s="81">
        <v>5</v>
      </c>
      <c r="AE47" s="81">
        <v>2</v>
      </c>
      <c r="AF47" s="81">
        <v>6</v>
      </c>
      <c r="AG47" s="81">
        <v>5</v>
      </c>
      <c r="AH47" s="81">
        <v>0</v>
      </c>
      <c r="AI47" s="81">
        <v>0</v>
      </c>
      <c r="AJ47" s="81" t="s">
        <v>1489</v>
      </c>
    </row>
    <row r="48" spans="1:36" x14ac:dyDescent="0.2">
      <c r="A48" s="81" t="s">
        <v>671</v>
      </c>
      <c r="B48" s="81" t="s">
        <v>1490</v>
      </c>
      <c r="C48" s="81" t="s">
        <v>1490</v>
      </c>
      <c r="D48" s="81" t="s">
        <v>1491</v>
      </c>
      <c r="E48" s="82" t="s">
        <v>1492</v>
      </c>
      <c r="G48" s="81" t="s">
        <v>1345</v>
      </c>
      <c r="H48" s="81" t="s">
        <v>1346</v>
      </c>
      <c r="I48" s="81" t="s">
        <v>1347</v>
      </c>
      <c r="J48" s="81" t="s">
        <v>1347</v>
      </c>
      <c r="K48" s="81" t="s">
        <v>1347</v>
      </c>
      <c r="L48" s="81" t="s">
        <v>1352</v>
      </c>
      <c r="M48" s="81" t="s">
        <v>1347</v>
      </c>
      <c r="N48" s="81" t="s">
        <v>1347</v>
      </c>
      <c r="O48" s="86">
        <v>107</v>
      </c>
      <c r="P48" s="86">
        <v>40</v>
      </c>
      <c r="Q48" s="86">
        <v>26</v>
      </c>
      <c r="R48" s="86">
        <v>21</v>
      </c>
      <c r="S48" s="86">
        <v>7</v>
      </c>
      <c r="T48" s="86">
        <v>991</v>
      </c>
      <c r="U48" s="86">
        <v>628</v>
      </c>
      <c r="V48" s="86">
        <v>216</v>
      </c>
      <c r="W48" s="86">
        <v>743</v>
      </c>
      <c r="X48" s="86">
        <v>20</v>
      </c>
      <c r="Y48" s="86">
        <v>6</v>
      </c>
      <c r="Z48" s="86">
        <v>0</v>
      </c>
      <c r="AA48" s="86">
        <v>12</v>
      </c>
      <c r="AB48" s="86">
        <v>32</v>
      </c>
      <c r="AC48" s="81">
        <v>17</v>
      </c>
      <c r="AD48" s="81">
        <v>7</v>
      </c>
      <c r="AE48" s="81">
        <v>9</v>
      </c>
      <c r="AF48" s="81">
        <v>4</v>
      </c>
      <c r="AG48" s="81">
        <v>10</v>
      </c>
      <c r="AH48" s="81">
        <v>1</v>
      </c>
      <c r="AI48" s="81">
        <v>12</v>
      </c>
      <c r="AJ48" s="81" t="s">
        <v>1493</v>
      </c>
    </row>
    <row r="49" spans="1:36" x14ac:dyDescent="0.2">
      <c r="A49" s="81" t="s">
        <v>392</v>
      </c>
      <c r="B49" s="81" t="s">
        <v>1494</v>
      </c>
      <c r="C49" s="81" t="s">
        <v>1494</v>
      </c>
      <c r="D49" s="81" t="s">
        <v>1495</v>
      </c>
      <c r="E49" s="82" t="s">
        <v>1496</v>
      </c>
      <c r="G49" s="81" t="s">
        <v>1345</v>
      </c>
      <c r="H49" s="81" t="s">
        <v>1346</v>
      </c>
      <c r="I49" s="81" t="s">
        <v>1347</v>
      </c>
      <c r="J49" s="81" t="s">
        <v>1347</v>
      </c>
      <c r="K49" s="81" t="s">
        <v>1347</v>
      </c>
      <c r="L49" s="81" t="s">
        <v>1352</v>
      </c>
      <c r="M49" s="81" t="s">
        <v>1347</v>
      </c>
      <c r="N49" s="81" t="s">
        <v>1347</v>
      </c>
      <c r="O49" s="86">
        <v>159</v>
      </c>
      <c r="P49" s="86">
        <v>116</v>
      </c>
      <c r="Q49" s="86">
        <v>39</v>
      </c>
      <c r="R49" s="86">
        <v>0</v>
      </c>
      <c r="S49" s="86">
        <v>11</v>
      </c>
      <c r="T49" s="86">
        <v>1163</v>
      </c>
      <c r="U49" s="86">
        <v>591</v>
      </c>
      <c r="V49" s="86">
        <v>363</v>
      </c>
      <c r="W49" s="86">
        <v>366</v>
      </c>
      <c r="X49" s="86">
        <v>34</v>
      </c>
      <c r="Y49" s="86">
        <v>13</v>
      </c>
      <c r="Z49" s="86">
        <v>0</v>
      </c>
      <c r="AA49" s="86">
        <v>16</v>
      </c>
      <c r="AB49" s="86">
        <v>97</v>
      </c>
      <c r="AC49" s="81">
        <v>64</v>
      </c>
      <c r="AD49" s="81">
        <v>28</v>
      </c>
      <c r="AE49" s="81">
        <v>15</v>
      </c>
      <c r="AF49" s="81">
        <v>14</v>
      </c>
      <c r="AG49" s="81">
        <v>50</v>
      </c>
      <c r="AH49" s="81">
        <v>0</v>
      </c>
      <c r="AI49" s="81">
        <v>0</v>
      </c>
      <c r="AJ49" s="81" t="s">
        <v>1497</v>
      </c>
    </row>
    <row r="50" spans="1:36" x14ac:dyDescent="0.2">
      <c r="A50" s="81" t="s">
        <v>686</v>
      </c>
      <c r="B50" s="81" t="s">
        <v>1498</v>
      </c>
      <c r="C50" s="81" t="s">
        <v>1990</v>
      </c>
      <c r="D50" s="81" t="s">
        <v>1499</v>
      </c>
      <c r="E50" s="82" t="s">
        <v>1500</v>
      </c>
      <c r="G50" s="81" t="s">
        <v>1345</v>
      </c>
      <c r="H50" s="81" t="s">
        <v>1346</v>
      </c>
      <c r="I50" s="81" t="s">
        <v>1347</v>
      </c>
      <c r="J50" s="81" t="s">
        <v>1347</v>
      </c>
      <c r="K50" s="81" t="s">
        <v>1347</v>
      </c>
      <c r="L50" s="81" t="s">
        <v>1352</v>
      </c>
      <c r="M50" s="81" t="s">
        <v>1347</v>
      </c>
      <c r="N50" s="81" t="s">
        <v>1347</v>
      </c>
      <c r="O50" s="86">
        <v>6</v>
      </c>
      <c r="P50" s="86">
        <v>0</v>
      </c>
      <c r="Q50" s="86">
        <v>6</v>
      </c>
      <c r="R50" s="86">
        <v>0</v>
      </c>
      <c r="S50" s="86">
        <v>0</v>
      </c>
      <c r="T50" s="86">
        <v>130</v>
      </c>
      <c r="U50" s="86">
        <v>6</v>
      </c>
      <c r="V50" s="86">
        <v>5</v>
      </c>
      <c r="W50" s="86">
        <v>120</v>
      </c>
      <c r="X50" s="86">
        <v>3</v>
      </c>
      <c r="Y50" s="86">
        <v>0</v>
      </c>
      <c r="Z50" s="86">
        <v>0</v>
      </c>
      <c r="AA50" s="86">
        <v>0</v>
      </c>
      <c r="AB50" s="86">
        <v>0</v>
      </c>
      <c r="AC50" s="81">
        <v>0</v>
      </c>
      <c r="AD50" s="81">
        <v>0</v>
      </c>
      <c r="AE50" s="81">
        <v>0</v>
      </c>
      <c r="AF50" s="81">
        <v>0</v>
      </c>
      <c r="AG50" s="81">
        <v>0</v>
      </c>
      <c r="AH50" s="81">
        <v>0</v>
      </c>
      <c r="AI50" s="81">
        <v>0</v>
      </c>
      <c r="AJ50" s="81" t="s">
        <v>1501</v>
      </c>
    </row>
    <row r="51" spans="1:36" x14ac:dyDescent="0.2">
      <c r="A51" s="81" t="s">
        <v>692</v>
      </c>
      <c r="B51" s="81" t="s">
        <v>1502</v>
      </c>
      <c r="C51" s="81" t="s">
        <v>1503</v>
      </c>
      <c r="D51" s="81" t="s">
        <v>1504</v>
      </c>
      <c r="E51" s="82" t="s">
        <v>1505</v>
      </c>
      <c r="G51" s="81" t="s">
        <v>1378</v>
      </c>
      <c r="H51" s="81" t="s">
        <v>1506</v>
      </c>
      <c r="I51" s="81" t="s">
        <v>1361</v>
      </c>
      <c r="J51" s="81" t="s">
        <v>1347</v>
      </c>
      <c r="K51" s="81" t="s">
        <v>1347</v>
      </c>
      <c r="L51" s="81" t="s">
        <v>1347</v>
      </c>
      <c r="M51" s="81" t="s">
        <v>1347</v>
      </c>
      <c r="N51" s="81" t="s">
        <v>1347</v>
      </c>
      <c r="O51" s="86">
        <v>0</v>
      </c>
      <c r="P51" s="86">
        <v>0</v>
      </c>
      <c r="Q51" s="86">
        <v>0</v>
      </c>
      <c r="R51" s="86">
        <v>0</v>
      </c>
      <c r="S51" s="86">
        <v>0</v>
      </c>
      <c r="T51" s="86">
        <v>0</v>
      </c>
      <c r="U51" s="86">
        <v>0</v>
      </c>
      <c r="V51" s="86">
        <v>0</v>
      </c>
      <c r="W51" s="86">
        <v>0</v>
      </c>
      <c r="X51" s="86">
        <v>0</v>
      </c>
      <c r="Y51" s="86">
        <v>0</v>
      </c>
      <c r="Z51" s="86">
        <v>0</v>
      </c>
      <c r="AA51" s="86">
        <v>0</v>
      </c>
      <c r="AB51" s="86">
        <v>0</v>
      </c>
      <c r="AC51" s="81">
        <v>0</v>
      </c>
      <c r="AD51" s="81">
        <v>0</v>
      </c>
      <c r="AE51" s="81">
        <v>0</v>
      </c>
      <c r="AF51" s="81">
        <v>0</v>
      </c>
      <c r="AG51" s="81">
        <v>0</v>
      </c>
      <c r="AH51" s="81">
        <v>0</v>
      </c>
      <c r="AI51" s="81">
        <v>0</v>
      </c>
      <c r="AJ51" s="81" t="s">
        <v>1507</v>
      </c>
    </row>
    <row r="52" spans="1:36" x14ac:dyDescent="0.2">
      <c r="A52" s="85" t="s">
        <v>1229</v>
      </c>
      <c r="B52" s="81" t="s">
        <v>1884</v>
      </c>
      <c r="C52" s="85" t="s">
        <v>1890</v>
      </c>
      <c r="D52" s="85" t="s">
        <v>1886</v>
      </c>
      <c r="E52" s="83">
        <v>43187</v>
      </c>
      <c r="F52" s="81" t="s">
        <v>1884</v>
      </c>
      <c r="G52" s="81" t="s">
        <v>1345</v>
      </c>
      <c r="H52" s="81" t="s">
        <v>1506</v>
      </c>
      <c r="I52" s="81" t="s">
        <v>1352</v>
      </c>
      <c r="J52" s="81" t="s">
        <v>1347</v>
      </c>
      <c r="K52" s="81" t="s">
        <v>1347</v>
      </c>
      <c r="L52" s="81" t="s">
        <v>1347</v>
      </c>
      <c r="M52" s="81" t="s">
        <v>1347</v>
      </c>
      <c r="N52" s="81" t="s">
        <v>1347</v>
      </c>
      <c r="O52" s="86">
        <v>0</v>
      </c>
      <c r="P52" s="86">
        <v>0</v>
      </c>
      <c r="Q52" s="86">
        <v>0</v>
      </c>
      <c r="R52" s="86">
        <v>0</v>
      </c>
      <c r="S52" s="86">
        <v>0</v>
      </c>
      <c r="T52" s="86">
        <v>0</v>
      </c>
      <c r="U52" s="86">
        <v>0</v>
      </c>
      <c r="V52" s="86">
        <v>0</v>
      </c>
      <c r="W52" s="86">
        <v>0</v>
      </c>
      <c r="X52" s="86">
        <v>0</v>
      </c>
      <c r="Y52" s="86">
        <v>0</v>
      </c>
      <c r="Z52" s="86">
        <v>0</v>
      </c>
      <c r="AA52" s="86">
        <v>0</v>
      </c>
      <c r="AB52" s="86">
        <v>0</v>
      </c>
      <c r="AC52" s="81">
        <v>0</v>
      </c>
      <c r="AD52" s="81">
        <v>0</v>
      </c>
      <c r="AE52" s="81">
        <v>0</v>
      </c>
      <c r="AF52" s="81">
        <v>0</v>
      </c>
      <c r="AG52" s="81">
        <v>0</v>
      </c>
      <c r="AH52" s="81">
        <v>0</v>
      </c>
      <c r="AI52" s="81">
        <v>0</v>
      </c>
      <c r="AJ52" s="81" t="s">
        <v>1887</v>
      </c>
    </row>
    <row r="53" spans="1:36" x14ac:dyDescent="0.2">
      <c r="A53" s="81" t="s">
        <v>703</v>
      </c>
      <c r="B53" s="81" t="s">
        <v>1508</v>
      </c>
      <c r="C53" s="81" t="s">
        <v>1508</v>
      </c>
      <c r="D53" s="81" t="s">
        <v>1509</v>
      </c>
      <c r="E53" s="82" t="s">
        <v>1510</v>
      </c>
      <c r="G53" s="81" t="s">
        <v>1345</v>
      </c>
      <c r="H53" s="81" t="s">
        <v>1346</v>
      </c>
      <c r="I53" s="81" t="s">
        <v>1347</v>
      </c>
      <c r="J53" s="81" t="s">
        <v>1347</v>
      </c>
      <c r="K53" s="81" t="s">
        <v>1347</v>
      </c>
      <c r="L53" s="81" t="s">
        <v>1352</v>
      </c>
      <c r="M53" s="81" t="s">
        <v>1347</v>
      </c>
      <c r="N53" s="81" t="s">
        <v>1347</v>
      </c>
      <c r="O53" s="86">
        <v>50</v>
      </c>
      <c r="P53" s="86">
        <v>49</v>
      </c>
      <c r="Q53" s="86">
        <v>28</v>
      </c>
      <c r="R53" s="86">
        <v>0</v>
      </c>
      <c r="S53" s="86">
        <v>11</v>
      </c>
      <c r="T53" s="86">
        <v>463</v>
      </c>
      <c r="U53" s="86">
        <v>170</v>
      </c>
      <c r="V53" s="86">
        <v>52</v>
      </c>
      <c r="W53" s="86">
        <v>62</v>
      </c>
      <c r="X53" s="86">
        <v>7</v>
      </c>
      <c r="Y53" s="86">
        <v>0</v>
      </c>
      <c r="Z53" s="86">
        <v>0</v>
      </c>
      <c r="AA53" s="86">
        <v>26</v>
      </c>
      <c r="AB53" s="86">
        <v>43</v>
      </c>
      <c r="AC53" s="81">
        <v>28</v>
      </c>
      <c r="AD53" s="81">
        <v>20</v>
      </c>
      <c r="AE53" s="81">
        <v>15</v>
      </c>
      <c r="AF53" s="81">
        <v>7</v>
      </c>
      <c r="AG53" s="81">
        <v>27</v>
      </c>
      <c r="AH53" s="81">
        <v>0</v>
      </c>
      <c r="AI53" s="81">
        <v>0</v>
      </c>
      <c r="AJ53" s="81" t="s">
        <v>1511</v>
      </c>
    </row>
    <row r="54" spans="1:36" x14ac:dyDescent="0.2">
      <c r="A54" s="81" t="s">
        <v>1232</v>
      </c>
      <c r="B54" s="81" t="s">
        <v>1512</v>
      </c>
      <c r="C54" s="81" t="s">
        <v>1512</v>
      </c>
      <c r="D54" s="81" t="s">
        <v>1513</v>
      </c>
      <c r="E54" s="82" t="s">
        <v>1514</v>
      </c>
      <c r="G54" s="81" t="s">
        <v>1345</v>
      </c>
      <c r="H54" s="81" t="s">
        <v>1347</v>
      </c>
      <c r="I54" s="81" t="s">
        <v>1347</v>
      </c>
      <c r="J54" s="81" t="s">
        <v>1347</v>
      </c>
      <c r="K54" s="81" t="s">
        <v>1347</v>
      </c>
      <c r="L54" s="81" t="s">
        <v>1347</v>
      </c>
      <c r="M54" s="81" t="s">
        <v>1352</v>
      </c>
      <c r="N54" s="81" t="s">
        <v>1347</v>
      </c>
      <c r="O54" s="86">
        <v>0</v>
      </c>
      <c r="P54" s="86">
        <v>0</v>
      </c>
      <c r="Q54" s="86">
        <v>0</v>
      </c>
      <c r="R54" s="86">
        <v>0</v>
      </c>
      <c r="S54" s="86">
        <v>0</v>
      </c>
      <c r="T54" s="86">
        <v>37</v>
      </c>
      <c r="U54" s="86">
        <v>6</v>
      </c>
      <c r="V54" s="86">
        <v>5</v>
      </c>
      <c r="W54" s="86">
        <v>2</v>
      </c>
      <c r="X54" s="86">
        <v>0</v>
      </c>
      <c r="Y54" s="86">
        <v>0</v>
      </c>
      <c r="Z54" s="86">
        <v>0</v>
      </c>
      <c r="AA54" s="86">
        <v>0</v>
      </c>
      <c r="AB54" s="86">
        <v>0</v>
      </c>
      <c r="AC54" s="81">
        <v>0</v>
      </c>
      <c r="AD54" s="81">
        <v>0</v>
      </c>
      <c r="AE54" s="81">
        <v>0</v>
      </c>
      <c r="AF54" s="81">
        <v>0</v>
      </c>
      <c r="AG54" s="81">
        <v>0</v>
      </c>
      <c r="AH54" s="81">
        <v>0</v>
      </c>
      <c r="AI54" s="81">
        <v>0</v>
      </c>
      <c r="AJ54" s="81" t="s">
        <v>1515</v>
      </c>
    </row>
    <row r="55" spans="1:36" x14ac:dyDescent="0.2">
      <c r="A55" s="81" t="s">
        <v>1235</v>
      </c>
      <c r="B55" s="81" t="s">
        <v>1516</v>
      </c>
      <c r="C55" s="81" t="s">
        <v>1516</v>
      </c>
      <c r="D55" s="81" t="s">
        <v>1517</v>
      </c>
      <c r="E55" s="82" t="s">
        <v>1518</v>
      </c>
      <c r="G55" s="81" t="s">
        <v>1345</v>
      </c>
      <c r="H55" s="81" t="s">
        <v>1346</v>
      </c>
      <c r="I55" s="81" t="s">
        <v>1347</v>
      </c>
      <c r="J55" s="81" t="s">
        <v>1352</v>
      </c>
      <c r="K55" s="81" t="s">
        <v>1347</v>
      </c>
      <c r="L55" s="81" t="s">
        <v>1347</v>
      </c>
      <c r="M55" s="81" t="s">
        <v>1347</v>
      </c>
      <c r="N55" s="81" t="s">
        <v>1347</v>
      </c>
      <c r="O55" s="86">
        <v>11</v>
      </c>
      <c r="P55" s="86">
        <v>19</v>
      </c>
      <c r="Q55" s="86">
        <v>0</v>
      </c>
      <c r="R55" s="86">
        <v>2</v>
      </c>
      <c r="S55" s="86">
        <v>2</v>
      </c>
      <c r="T55" s="86">
        <v>164</v>
      </c>
      <c r="U55" s="86">
        <v>57</v>
      </c>
      <c r="V55" s="86">
        <v>40</v>
      </c>
      <c r="W55" s="86">
        <v>23</v>
      </c>
      <c r="X55" s="86">
        <v>5</v>
      </c>
      <c r="Y55" s="86">
        <v>1</v>
      </c>
      <c r="Z55" s="86">
        <v>0</v>
      </c>
      <c r="AA55" s="86">
        <v>1</v>
      </c>
      <c r="AB55" s="86">
        <v>18</v>
      </c>
      <c r="AC55" s="81">
        <v>18</v>
      </c>
      <c r="AD55" s="81">
        <v>0</v>
      </c>
      <c r="AE55" s="81">
        <v>8</v>
      </c>
      <c r="AF55" s="81">
        <v>0</v>
      </c>
      <c r="AG55" s="81">
        <v>18</v>
      </c>
      <c r="AH55" s="81">
        <v>0</v>
      </c>
      <c r="AI55" s="81">
        <v>0</v>
      </c>
      <c r="AJ55" s="81" t="s">
        <v>1519</v>
      </c>
    </row>
    <row r="56" spans="1:36" x14ac:dyDescent="0.2">
      <c r="A56" s="81" t="s">
        <v>1236</v>
      </c>
      <c r="B56" s="81" t="s">
        <v>1520</v>
      </c>
      <c r="C56" s="81" t="s">
        <v>1520</v>
      </c>
      <c r="D56" s="81" t="s">
        <v>1521</v>
      </c>
      <c r="E56" s="82" t="s">
        <v>1522</v>
      </c>
      <c r="G56" s="81" t="s">
        <v>1347</v>
      </c>
      <c r="H56" s="81" t="s">
        <v>1347</v>
      </c>
      <c r="I56" s="81" t="s">
        <v>1347</v>
      </c>
      <c r="J56" s="81" t="s">
        <v>1347</v>
      </c>
      <c r="K56" s="81" t="s">
        <v>1347</v>
      </c>
      <c r="L56" s="81" t="s">
        <v>1347</v>
      </c>
      <c r="M56" s="81" t="s">
        <v>1361</v>
      </c>
      <c r="N56" s="81" t="s">
        <v>1347</v>
      </c>
      <c r="O56" s="86">
        <v>0</v>
      </c>
      <c r="P56" s="86">
        <v>0</v>
      </c>
      <c r="Q56" s="86">
        <v>0</v>
      </c>
      <c r="R56" s="86">
        <v>0</v>
      </c>
      <c r="S56" s="86">
        <v>0</v>
      </c>
      <c r="T56" s="86">
        <v>9</v>
      </c>
      <c r="U56" s="86">
        <v>2</v>
      </c>
      <c r="V56" s="86">
        <v>0</v>
      </c>
      <c r="W56" s="86">
        <v>1</v>
      </c>
      <c r="X56" s="86">
        <v>0</v>
      </c>
      <c r="Y56" s="86">
        <v>0</v>
      </c>
      <c r="Z56" s="86">
        <v>0</v>
      </c>
      <c r="AA56" s="86">
        <v>0</v>
      </c>
      <c r="AB56" s="86">
        <v>0</v>
      </c>
      <c r="AC56" s="81">
        <v>0</v>
      </c>
      <c r="AD56" s="81">
        <v>0</v>
      </c>
      <c r="AE56" s="81">
        <v>0</v>
      </c>
      <c r="AF56" s="81">
        <v>0</v>
      </c>
      <c r="AG56" s="81">
        <v>0</v>
      </c>
      <c r="AH56" s="81">
        <v>0</v>
      </c>
      <c r="AI56" s="81">
        <v>0</v>
      </c>
      <c r="AJ56" s="81" t="s">
        <v>1523</v>
      </c>
    </row>
    <row r="57" spans="1:36" x14ac:dyDescent="0.2">
      <c r="A57" s="84" t="s">
        <v>717</v>
      </c>
      <c r="B57" s="84" t="s">
        <v>1994</v>
      </c>
      <c r="C57" s="84" t="s">
        <v>1994</v>
      </c>
      <c r="D57" s="84" t="s">
        <v>1995</v>
      </c>
      <c r="E57" s="88">
        <v>38534</v>
      </c>
      <c r="F57" s="84"/>
      <c r="G57" s="81" t="s">
        <v>1345</v>
      </c>
      <c r="H57" s="84" t="s">
        <v>1347</v>
      </c>
      <c r="I57" s="81" t="s">
        <v>1347</v>
      </c>
      <c r="J57" s="81" t="s">
        <v>1347</v>
      </c>
      <c r="K57" s="81" t="s">
        <v>1347</v>
      </c>
      <c r="L57" s="84" t="s">
        <v>1352</v>
      </c>
      <c r="M57" s="81" t="s">
        <v>1347</v>
      </c>
      <c r="N57" s="81" t="s">
        <v>1347</v>
      </c>
      <c r="O57" s="90">
        <v>37</v>
      </c>
      <c r="P57" s="90">
        <v>9</v>
      </c>
      <c r="Q57" s="90">
        <v>4</v>
      </c>
      <c r="R57" s="90">
        <v>0</v>
      </c>
      <c r="S57" s="90">
        <v>2</v>
      </c>
      <c r="T57" s="90">
        <v>202</v>
      </c>
      <c r="U57" s="90">
        <v>16</v>
      </c>
      <c r="V57" s="90">
        <v>37</v>
      </c>
      <c r="W57" s="90">
        <v>145</v>
      </c>
      <c r="X57" s="90">
        <v>2</v>
      </c>
      <c r="Y57" s="90">
        <v>0</v>
      </c>
      <c r="Z57" s="90">
        <v>0</v>
      </c>
      <c r="AA57" s="90">
        <v>0</v>
      </c>
      <c r="AB57" s="90">
        <v>9</v>
      </c>
      <c r="AC57" s="84">
        <v>7</v>
      </c>
      <c r="AD57" s="84">
        <v>0</v>
      </c>
      <c r="AE57" s="84">
        <v>0</v>
      </c>
      <c r="AF57" s="84">
        <v>1</v>
      </c>
      <c r="AG57" s="84">
        <v>5</v>
      </c>
      <c r="AH57" s="84">
        <v>0</v>
      </c>
      <c r="AI57" s="84">
        <v>0</v>
      </c>
      <c r="AJ57" s="84" t="s">
        <v>1996</v>
      </c>
    </row>
    <row r="58" spans="1:36" x14ac:dyDescent="0.2">
      <c r="A58" s="81" t="s">
        <v>725</v>
      </c>
      <c r="B58" s="81" t="s">
        <v>1524</v>
      </c>
      <c r="C58" s="81" t="s">
        <v>1524</v>
      </c>
      <c r="D58" s="81" t="s">
        <v>1525</v>
      </c>
      <c r="E58" s="82" t="s">
        <v>1997</v>
      </c>
      <c r="G58" s="81" t="s">
        <v>1345</v>
      </c>
      <c r="H58" s="81" t="s">
        <v>1346</v>
      </c>
      <c r="I58" s="81" t="s">
        <v>1347</v>
      </c>
      <c r="J58" s="81" t="s">
        <v>1347</v>
      </c>
      <c r="K58" s="81" t="s">
        <v>1347</v>
      </c>
      <c r="L58" s="81" t="s">
        <v>1352</v>
      </c>
      <c r="M58" s="81" t="s">
        <v>1347</v>
      </c>
      <c r="N58" s="81" t="s">
        <v>1347</v>
      </c>
      <c r="O58" s="86">
        <v>23</v>
      </c>
      <c r="P58" s="86">
        <v>37</v>
      </c>
      <c r="Q58" s="86">
        <v>56</v>
      </c>
      <c r="R58" s="86">
        <v>3</v>
      </c>
      <c r="S58" s="86">
        <v>3</v>
      </c>
      <c r="T58" s="86">
        <v>398</v>
      </c>
      <c r="U58" s="86">
        <v>9</v>
      </c>
      <c r="V58" s="86">
        <v>105</v>
      </c>
      <c r="W58" s="86">
        <v>21</v>
      </c>
      <c r="X58" s="86">
        <v>6</v>
      </c>
      <c r="Y58" s="86">
        <v>0</v>
      </c>
      <c r="Z58" s="86">
        <v>0</v>
      </c>
      <c r="AA58" s="86">
        <v>5</v>
      </c>
      <c r="AB58" s="86">
        <v>26</v>
      </c>
      <c r="AC58" s="81">
        <v>21</v>
      </c>
      <c r="AD58" s="81">
        <v>6</v>
      </c>
      <c r="AE58" s="81">
        <v>8</v>
      </c>
      <c r="AF58" s="81">
        <v>5</v>
      </c>
      <c r="AG58" s="81">
        <v>12</v>
      </c>
      <c r="AH58" s="81">
        <v>0</v>
      </c>
      <c r="AI58" s="81">
        <v>0</v>
      </c>
      <c r="AJ58" s="81" t="s">
        <v>1526</v>
      </c>
    </row>
    <row r="59" spans="1:36" x14ac:dyDescent="0.2">
      <c r="A59" s="81" t="s">
        <v>733</v>
      </c>
      <c r="B59" s="81" t="s">
        <v>1527</v>
      </c>
      <c r="C59" s="81" t="s">
        <v>1527</v>
      </c>
      <c r="D59" s="81" t="s">
        <v>1528</v>
      </c>
      <c r="E59" s="82" t="s">
        <v>1529</v>
      </c>
      <c r="G59" s="81" t="s">
        <v>1345</v>
      </c>
      <c r="H59" s="81" t="s">
        <v>1346</v>
      </c>
      <c r="I59" s="81" t="s">
        <v>1347</v>
      </c>
      <c r="J59" s="81" t="s">
        <v>1352</v>
      </c>
      <c r="K59" s="81" t="s">
        <v>1347</v>
      </c>
      <c r="L59" s="81" t="s">
        <v>1347</v>
      </c>
      <c r="M59" s="81" t="s">
        <v>1347</v>
      </c>
      <c r="N59" s="81" t="s">
        <v>1347</v>
      </c>
      <c r="O59" s="86">
        <v>129</v>
      </c>
      <c r="P59" s="86">
        <v>125</v>
      </c>
      <c r="Q59" s="86">
        <v>20</v>
      </c>
      <c r="R59" s="86">
        <v>0</v>
      </c>
      <c r="S59" s="86">
        <v>4</v>
      </c>
      <c r="T59" s="86">
        <v>1326</v>
      </c>
      <c r="U59" s="86">
        <v>76</v>
      </c>
      <c r="V59" s="86">
        <v>312</v>
      </c>
      <c r="W59" s="86">
        <v>144</v>
      </c>
      <c r="X59" s="86">
        <v>32</v>
      </c>
      <c r="Y59" s="86">
        <v>2</v>
      </c>
      <c r="Z59" s="86">
        <v>0</v>
      </c>
      <c r="AA59" s="86">
        <v>9</v>
      </c>
      <c r="AB59" s="86">
        <v>55</v>
      </c>
      <c r="AC59" s="81">
        <v>23</v>
      </c>
      <c r="AD59" s="81">
        <v>13</v>
      </c>
      <c r="AE59" s="81">
        <v>4</v>
      </c>
      <c r="AF59" s="81">
        <v>2</v>
      </c>
      <c r="AG59" s="81">
        <v>21</v>
      </c>
      <c r="AH59" s="81">
        <v>0</v>
      </c>
      <c r="AI59" s="81">
        <v>0</v>
      </c>
      <c r="AJ59" s="81" t="s">
        <v>1530</v>
      </c>
    </row>
    <row r="60" spans="1:36" x14ac:dyDescent="0.2">
      <c r="A60" s="81" t="s">
        <v>739</v>
      </c>
      <c r="B60" s="81" t="s">
        <v>1531</v>
      </c>
      <c r="C60" s="81" t="s">
        <v>1531</v>
      </c>
      <c r="D60" s="81" t="s">
        <v>1532</v>
      </c>
      <c r="E60" s="82" t="s">
        <v>1533</v>
      </c>
      <c r="G60" s="81" t="s">
        <v>1345</v>
      </c>
      <c r="H60" s="81" t="s">
        <v>1346</v>
      </c>
      <c r="I60" s="81" t="s">
        <v>1347</v>
      </c>
      <c r="J60" s="81" t="s">
        <v>1352</v>
      </c>
      <c r="K60" s="81" t="s">
        <v>1347</v>
      </c>
      <c r="L60" s="81" t="s">
        <v>1347</v>
      </c>
      <c r="M60" s="81" t="s">
        <v>1347</v>
      </c>
      <c r="N60" s="81" t="s">
        <v>1347</v>
      </c>
      <c r="O60" s="86">
        <v>28</v>
      </c>
      <c r="P60" s="86">
        <v>52</v>
      </c>
      <c r="Q60" s="86">
        <v>8</v>
      </c>
      <c r="R60" s="86">
        <v>5</v>
      </c>
      <c r="S60" s="86">
        <v>5</v>
      </c>
      <c r="T60" s="86">
        <v>0</v>
      </c>
      <c r="U60" s="86">
        <v>0</v>
      </c>
      <c r="V60" s="86">
        <v>0</v>
      </c>
      <c r="W60" s="86">
        <v>96</v>
      </c>
      <c r="X60" s="86">
        <v>0</v>
      </c>
      <c r="Y60" s="86">
        <v>0</v>
      </c>
      <c r="Z60" s="86">
        <v>0</v>
      </c>
      <c r="AA60" s="86">
        <v>23</v>
      </c>
      <c r="AB60" s="86">
        <v>41</v>
      </c>
      <c r="AC60" s="81">
        <v>17</v>
      </c>
      <c r="AD60" s="81">
        <v>7</v>
      </c>
      <c r="AE60" s="81">
        <v>6</v>
      </c>
      <c r="AF60" s="81">
        <v>16</v>
      </c>
      <c r="AG60" s="81">
        <v>13</v>
      </c>
      <c r="AH60" s="81">
        <v>0</v>
      </c>
      <c r="AI60" s="81">
        <v>2</v>
      </c>
      <c r="AJ60" s="81" t="s">
        <v>1534</v>
      </c>
    </row>
    <row r="61" spans="1:36" x14ac:dyDescent="0.2">
      <c r="A61" s="81" t="s">
        <v>739</v>
      </c>
      <c r="B61" s="81" t="s">
        <v>1535</v>
      </c>
      <c r="C61" s="81" t="s">
        <v>1535</v>
      </c>
      <c r="D61" s="81" t="s">
        <v>1536</v>
      </c>
      <c r="G61" s="81" t="s">
        <v>1345</v>
      </c>
      <c r="H61" s="81" t="s">
        <v>1347</v>
      </c>
      <c r="I61" s="81" t="s">
        <v>1347</v>
      </c>
      <c r="J61" s="81" t="s">
        <v>1352</v>
      </c>
      <c r="K61" s="81" t="s">
        <v>1347</v>
      </c>
      <c r="L61" s="81" t="s">
        <v>1347</v>
      </c>
      <c r="M61" s="81" t="s">
        <v>1347</v>
      </c>
      <c r="N61" s="81" t="s">
        <v>1347</v>
      </c>
      <c r="O61" s="86">
        <v>0</v>
      </c>
      <c r="P61" s="86">
        <v>0</v>
      </c>
      <c r="Q61" s="86">
        <v>0</v>
      </c>
      <c r="R61" s="86">
        <v>0</v>
      </c>
      <c r="S61" s="86">
        <v>0</v>
      </c>
      <c r="T61" s="86">
        <v>4922</v>
      </c>
      <c r="U61" s="86">
        <v>2259</v>
      </c>
      <c r="V61" s="86">
        <v>1164</v>
      </c>
      <c r="W61" s="86">
        <v>0</v>
      </c>
      <c r="X61" s="86">
        <v>59</v>
      </c>
      <c r="Y61" s="86">
        <v>18</v>
      </c>
      <c r="Z61" s="86">
        <v>0</v>
      </c>
      <c r="AA61" s="86">
        <v>0</v>
      </c>
      <c r="AB61" s="86">
        <v>0</v>
      </c>
      <c r="AC61" s="81">
        <v>0</v>
      </c>
      <c r="AD61" s="81">
        <v>0</v>
      </c>
      <c r="AE61" s="81">
        <v>0</v>
      </c>
      <c r="AF61" s="81">
        <v>0</v>
      </c>
      <c r="AG61" s="81">
        <v>0</v>
      </c>
      <c r="AH61" s="81">
        <v>0</v>
      </c>
      <c r="AI61" s="81">
        <v>0</v>
      </c>
      <c r="AJ61" s="81" t="s">
        <v>1537</v>
      </c>
    </row>
    <row r="62" spans="1:36" x14ac:dyDescent="0.2">
      <c r="A62" s="81" t="s">
        <v>739</v>
      </c>
      <c r="B62" s="81" t="s">
        <v>1538</v>
      </c>
      <c r="C62" s="81" t="s">
        <v>1539</v>
      </c>
      <c r="D62" s="81" t="s">
        <v>1540</v>
      </c>
      <c r="E62" s="82" t="s">
        <v>1541</v>
      </c>
      <c r="G62" s="81" t="s">
        <v>1345</v>
      </c>
      <c r="H62" s="81" t="s">
        <v>1347</v>
      </c>
      <c r="I62" s="81" t="s">
        <v>1347</v>
      </c>
      <c r="J62" s="81" t="s">
        <v>1352</v>
      </c>
      <c r="K62" s="81" t="s">
        <v>1347</v>
      </c>
      <c r="L62" s="81" t="s">
        <v>1347</v>
      </c>
      <c r="M62" s="81" t="s">
        <v>1347</v>
      </c>
      <c r="N62" s="81" t="s">
        <v>1347</v>
      </c>
      <c r="O62" s="86">
        <v>0</v>
      </c>
      <c r="P62" s="86">
        <v>0</v>
      </c>
      <c r="Q62" s="86">
        <v>0</v>
      </c>
      <c r="R62" s="86">
        <v>0</v>
      </c>
      <c r="S62" s="86">
        <v>0</v>
      </c>
      <c r="T62" s="86">
        <v>7</v>
      </c>
      <c r="U62" s="86">
        <v>5</v>
      </c>
      <c r="V62" s="86">
        <v>2</v>
      </c>
      <c r="W62" s="86">
        <v>0</v>
      </c>
      <c r="X62" s="86">
        <v>0</v>
      </c>
      <c r="Y62" s="86">
        <v>0</v>
      </c>
      <c r="Z62" s="86">
        <v>1</v>
      </c>
      <c r="AA62" s="86">
        <v>0</v>
      </c>
      <c r="AB62" s="86">
        <v>0</v>
      </c>
      <c r="AC62" s="81">
        <v>0</v>
      </c>
      <c r="AD62" s="81">
        <v>0</v>
      </c>
      <c r="AE62" s="81">
        <v>0</v>
      </c>
      <c r="AF62" s="81">
        <v>0</v>
      </c>
      <c r="AG62" s="81">
        <v>0</v>
      </c>
      <c r="AH62" s="81">
        <v>0</v>
      </c>
      <c r="AI62" s="81">
        <v>0</v>
      </c>
      <c r="AJ62" s="81" t="s">
        <v>1542</v>
      </c>
    </row>
    <row r="63" spans="1:36" x14ac:dyDescent="0.2">
      <c r="A63" s="81" t="s">
        <v>745</v>
      </c>
      <c r="B63" s="81" t="s">
        <v>1543</v>
      </c>
      <c r="C63" s="81" t="s">
        <v>1543</v>
      </c>
      <c r="D63" s="81" t="s">
        <v>1544</v>
      </c>
      <c r="E63" s="82" t="s">
        <v>1545</v>
      </c>
      <c r="G63" s="81" t="s">
        <v>1345</v>
      </c>
      <c r="H63" s="81" t="s">
        <v>1346</v>
      </c>
      <c r="I63" s="81" t="s">
        <v>1347</v>
      </c>
      <c r="J63" s="81" t="s">
        <v>1347</v>
      </c>
      <c r="K63" s="81" t="s">
        <v>1347</v>
      </c>
      <c r="L63" s="81" t="s">
        <v>1352</v>
      </c>
      <c r="M63" s="81" t="s">
        <v>1347</v>
      </c>
      <c r="N63" s="81" t="s">
        <v>1347</v>
      </c>
      <c r="O63" s="86">
        <v>23</v>
      </c>
      <c r="P63" s="86">
        <v>9</v>
      </c>
      <c r="Q63" s="86">
        <v>5</v>
      </c>
      <c r="R63" s="86">
        <v>0</v>
      </c>
      <c r="S63" s="86">
        <v>0</v>
      </c>
      <c r="T63" s="86">
        <v>106</v>
      </c>
      <c r="U63" s="86">
        <v>59</v>
      </c>
      <c r="V63" s="86">
        <v>17</v>
      </c>
      <c r="W63" s="86">
        <v>16</v>
      </c>
      <c r="X63" s="86">
        <v>0</v>
      </c>
      <c r="Y63" s="86">
        <v>1</v>
      </c>
      <c r="Z63" s="86">
        <v>0</v>
      </c>
      <c r="AA63" s="86">
        <v>0</v>
      </c>
      <c r="AB63" s="86">
        <v>6</v>
      </c>
      <c r="AC63" s="81">
        <v>4</v>
      </c>
      <c r="AD63" s="81">
        <v>4</v>
      </c>
      <c r="AE63" s="81">
        <v>3</v>
      </c>
      <c r="AF63" s="81">
        <v>1</v>
      </c>
      <c r="AG63" s="81">
        <v>4</v>
      </c>
      <c r="AH63" s="81">
        <v>0</v>
      </c>
      <c r="AI63" s="81">
        <v>0</v>
      </c>
      <c r="AJ63" s="81" t="s">
        <v>1546</v>
      </c>
    </row>
    <row r="64" spans="1:36" x14ac:dyDescent="0.2">
      <c r="A64" s="81" t="s">
        <v>752</v>
      </c>
      <c r="B64" s="84" t="s">
        <v>1998</v>
      </c>
      <c r="C64" s="84" t="s">
        <v>1998</v>
      </c>
      <c r="D64" s="84" t="s">
        <v>1999</v>
      </c>
      <c r="E64" s="87">
        <v>40179</v>
      </c>
      <c r="F64" s="84"/>
      <c r="G64" s="81" t="s">
        <v>1347</v>
      </c>
      <c r="H64" s="84" t="s">
        <v>1346</v>
      </c>
      <c r="I64" s="84" t="s">
        <v>1347</v>
      </c>
      <c r="J64" s="84" t="s">
        <v>1352</v>
      </c>
      <c r="K64" s="84" t="s">
        <v>1347</v>
      </c>
      <c r="L64" s="84" t="s">
        <v>1347</v>
      </c>
      <c r="M64" s="84" t="s">
        <v>1347</v>
      </c>
      <c r="N64" s="84" t="s">
        <v>1347</v>
      </c>
      <c r="O64" s="90">
        <v>1</v>
      </c>
      <c r="P64" s="90">
        <v>60</v>
      </c>
      <c r="Q64" s="90">
        <v>0</v>
      </c>
      <c r="R64" s="90">
        <v>0</v>
      </c>
      <c r="S64" s="90">
        <v>0</v>
      </c>
      <c r="T64" s="90">
        <v>43</v>
      </c>
      <c r="U64" s="90">
        <v>5</v>
      </c>
      <c r="V64" s="90">
        <v>174</v>
      </c>
      <c r="W64" s="90">
        <v>192</v>
      </c>
      <c r="X64" s="90">
        <v>3</v>
      </c>
      <c r="Y64" s="90">
        <v>0</v>
      </c>
      <c r="Z64" s="90">
        <v>0</v>
      </c>
      <c r="AA64" s="90">
        <v>8</v>
      </c>
      <c r="AB64" s="90">
        <v>23</v>
      </c>
      <c r="AC64" s="84">
        <v>18</v>
      </c>
      <c r="AD64" s="84">
        <v>0</v>
      </c>
      <c r="AE64" s="84">
        <v>7</v>
      </c>
      <c r="AF64" s="84">
        <v>0</v>
      </c>
      <c r="AG64" s="84">
        <v>13</v>
      </c>
      <c r="AH64" s="84">
        <v>0</v>
      </c>
      <c r="AI64" s="84">
        <v>0</v>
      </c>
      <c r="AJ64" s="84" t="s">
        <v>2000</v>
      </c>
    </row>
    <row r="65" spans="1:36" x14ac:dyDescent="0.2">
      <c r="A65" s="81" t="s">
        <v>759</v>
      </c>
      <c r="B65" s="81" t="s">
        <v>1547</v>
      </c>
      <c r="C65" s="81" t="s">
        <v>1547</v>
      </c>
      <c r="D65" s="81" t="s">
        <v>1548</v>
      </c>
      <c r="E65" s="82" t="s">
        <v>1455</v>
      </c>
      <c r="G65" s="81" t="s">
        <v>1347</v>
      </c>
      <c r="H65" s="81" t="s">
        <v>1346</v>
      </c>
      <c r="I65" s="81" t="s">
        <v>1347</v>
      </c>
      <c r="J65" s="81" t="s">
        <v>1352</v>
      </c>
      <c r="K65" s="81" t="s">
        <v>1352</v>
      </c>
      <c r="L65" s="81" t="s">
        <v>1347</v>
      </c>
      <c r="M65" s="81" t="s">
        <v>1347</v>
      </c>
      <c r="N65" s="81" t="s">
        <v>1347</v>
      </c>
      <c r="O65" s="86">
        <v>0</v>
      </c>
      <c r="P65" s="86">
        <v>0</v>
      </c>
      <c r="Q65" s="86">
        <v>0</v>
      </c>
      <c r="R65" s="86">
        <v>0</v>
      </c>
      <c r="S65" s="86">
        <v>0</v>
      </c>
      <c r="T65" s="86">
        <v>18</v>
      </c>
      <c r="U65" s="86">
        <v>4</v>
      </c>
      <c r="V65" s="86">
        <v>3</v>
      </c>
      <c r="W65" s="86">
        <v>0</v>
      </c>
      <c r="X65" s="86">
        <v>0</v>
      </c>
      <c r="Y65" s="86">
        <v>0</v>
      </c>
      <c r="Z65" s="86">
        <v>0</v>
      </c>
      <c r="AA65" s="86">
        <v>0</v>
      </c>
      <c r="AB65" s="86">
        <v>0</v>
      </c>
      <c r="AC65" s="81">
        <v>0</v>
      </c>
      <c r="AD65" s="81">
        <v>0</v>
      </c>
      <c r="AE65" s="81">
        <v>0</v>
      </c>
      <c r="AF65" s="81">
        <v>0</v>
      </c>
      <c r="AG65" s="81">
        <v>0</v>
      </c>
      <c r="AH65" s="81">
        <v>0</v>
      </c>
      <c r="AI65" s="81">
        <v>0</v>
      </c>
      <c r="AJ65" s="81" t="s">
        <v>1549</v>
      </c>
    </row>
    <row r="66" spans="1:36" x14ac:dyDescent="0.2">
      <c r="A66" s="81" t="s">
        <v>765</v>
      </c>
      <c r="B66" s="81" t="s">
        <v>1550</v>
      </c>
      <c r="C66" s="81" t="s">
        <v>1550</v>
      </c>
      <c r="D66" s="81" t="s">
        <v>1551</v>
      </c>
      <c r="E66" s="82" t="s">
        <v>1552</v>
      </c>
      <c r="G66" s="81" t="s">
        <v>1347</v>
      </c>
      <c r="H66" s="81" t="s">
        <v>1347</v>
      </c>
      <c r="I66" s="81" t="s">
        <v>1347</v>
      </c>
      <c r="J66" s="81" t="s">
        <v>1347</v>
      </c>
      <c r="K66" s="81" t="s">
        <v>1347</v>
      </c>
      <c r="L66" s="81" t="s">
        <v>1352</v>
      </c>
      <c r="M66" s="81" t="s">
        <v>1347</v>
      </c>
      <c r="N66" s="81" t="s">
        <v>1347</v>
      </c>
      <c r="O66" s="86">
        <v>2</v>
      </c>
      <c r="P66" s="86">
        <v>2</v>
      </c>
      <c r="Q66" s="86">
        <v>0</v>
      </c>
      <c r="R66" s="86">
        <v>0</v>
      </c>
      <c r="S66" s="86">
        <v>0</v>
      </c>
      <c r="T66" s="86">
        <v>4</v>
      </c>
      <c r="U66" s="86">
        <v>0</v>
      </c>
      <c r="V66" s="86">
        <v>0</v>
      </c>
      <c r="W66" s="86">
        <v>12</v>
      </c>
      <c r="X66" s="86">
        <v>0</v>
      </c>
      <c r="Y66" s="86">
        <v>0</v>
      </c>
      <c r="Z66" s="86">
        <v>0</v>
      </c>
      <c r="AA66" s="86">
        <v>0</v>
      </c>
      <c r="AB66" s="86">
        <v>0</v>
      </c>
      <c r="AC66" s="81">
        <v>0</v>
      </c>
      <c r="AD66" s="81">
        <v>0</v>
      </c>
      <c r="AE66" s="81">
        <v>0</v>
      </c>
      <c r="AF66" s="81">
        <v>0</v>
      </c>
      <c r="AG66" s="81">
        <v>0</v>
      </c>
      <c r="AH66" s="81">
        <v>0</v>
      </c>
      <c r="AI66" s="81">
        <v>0</v>
      </c>
      <c r="AJ66" s="81" t="s">
        <v>1553</v>
      </c>
    </row>
    <row r="67" spans="1:36" x14ac:dyDescent="0.2">
      <c r="A67" s="81" t="s">
        <v>771</v>
      </c>
      <c r="B67" s="81" t="s">
        <v>1554</v>
      </c>
      <c r="C67" s="81" t="s">
        <v>1554</v>
      </c>
      <c r="D67" s="81" t="s">
        <v>1555</v>
      </c>
      <c r="E67" s="82" t="s">
        <v>1556</v>
      </c>
      <c r="G67" s="81" t="s">
        <v>1345</v>
      </c>
      <c r="H67" s="81" t="s">
        <v>1347</v>
      </c>
      <c r="I67" s="81" t="s">
        <v>1347</v>
      </c>
      <c r="J67" s="81" t="s">
        <v>1347</v>
      </c>
      <c r="K67" s="81" t="s">
        <v>1347</v>
      </c>
      <c r="L67" s="81" t="s">
        <v>1352</v>
      </c>
      <c r="M67" s="81" t="s">
        <v>1347</v>
      </c>
      <c r="N67" s="81" t="s">
        <v>1347</v>
      </c>
      <c r="O67" s="86">
        <v>0</v>
      </c>
      <c r="P67" s="86">
        <v>0</v>
      </c>
      <c r="Q67" s="86">
        <v>0</v>
      </c>
      <c r="R67" s="86">
        <v>0</v>
      </c>
      <c r="S67" s="86">
        <v>0</v>
      </c>
      <c r="T67" s="86">
        <v>185</v>
      </c>
      <c r="U67" s="86">
        <v>11</v>
      </c>
      <c r="V67" s="86">
        <v>44</v>
      </c>
      <c r="W67" s="86">
        <v>34</v>
      </c>
      <c r="X67" s="86">
        <v>0</v>
      </c>
      <c r="Y67" s="86">
        <v>0</v>
      </c>
      <c r="Z67" s="86">
        <v>0</v>
      </c>
      <c r="AA67" s="86">
        <v>0</v>
      </c>
      <c r="AB67" s="86">
        <v>0</v>
      </c>
      <c r="AC67" s="81">
        <v>0</v>
      </c>
      <c r="AD67" s="81">
        <v>0</v>
      </c>
      <c r="AE67" s="81">
        <v>0</v>
      </c>
      <c r="AF67" s="81">
        <v>0</v>
      </c>
      <c r="AG67" s="81">
        <v>0</v>
      </c>
      <c r="AH67" s="81">
        <v>0</v>
      </c>
      <c r="AI67" s="81">
        <v>0</v>
      </c>
      <c r="AJ67" s="81" t="s">
        <v>1557</v>
      </c>
    </row>
    <row r="68" spans="1:36" x14ac:dyDescent="0.2">
      <c r="A68" s="81" t="s">
        <v>777</v>
      </c>
      <c r="B68" s="81" t="s">
        <v>1558</v>
      </c>
      <c r="C68" s="81" t="s">
        <v>1558</v>
      </c>
      <c r="D68" s="81" t="s">
        <v>1559</v>
      </c>
      <c r="E68" s="82" t="s">
        <v>1560</v>
      </c>
      <c r="G68" s="81" t="s">
        <v>1345</v>
      </c>
      <c r="H68" s="81" t="s">
        <v>1346</v>
      </c>
      <c r="I68" s="81" t="s">
        <v>1347</v>
      </c>
      <c r="J68" s="81" t="s">
        <v>1347</v>
      </c>
      <c r="K68" s="81" t="s">
        <v>1347</v>
      </c>
      <c r="L68" s="81" t="s">
        <v>1352</v>
      </c>
      <c r="M68" s="81" t="s">
        <v>1347</v>
      </c>
      <c r="N68" s="81" t="s">
        <v>1347</v>
      </c>
      <c r="O68" s="86">
        <v>217</v>
      </c>
      <c r="P68" s="86">
        <v>105</v>
      </c>
      <c r="Q68" s="86">
        <v>75</v>
      </c>
      <c r="R68" s="86">
        <v>1</v>
      </c>
      <c r="S68" s="86">
        <v>10</v>
      </c>
      <c r="T68" s="86">
        <v>1339</v>
      </c>
      <c r="U68" s="86">
        <v>23</v>
      </c>
      <c r="V68" s="86">
        <v>212</v>
      </c>
      <c r="W68" s="86">
        <v>468</v>
      </c>
      <c r="X68" s="86">
        <v>20</v>
      </c>
      <c r="Y68" s="86">
        <v>6</v>
      </c>
      <c r="Z68" s="86">
        <v>1</v>
      </c>
      <c r="AA68" s="86">
        <v>14</v>
      </c>
      <c r="AB68" s="86">
        <v>105</v>
      </c>
      <c r="AC68" s="81">
        <v>43</v>
      </c>
      <c r="AD68" s="81">
        <v>21</v>
      </c>
      <c r="AE68" s="81">
        <v>18</v>
      </c>
      <c r="AF68" s="81">
        <v>14</v>
      </c>
      <c r="AG68" s="81">
        <v>38</v>
      </c>
      <c r="AH68" s="81">
        <v>1</v>
      </c>
      <c r="AI68" s="81">
        <v>16</v>
      </c>
      <c r="AJ68" s="81" t="s">
        <v>1561</v>
      </c>
    </row>
    <row r="69" spans="1:36" x14ac:dyDescent="0.2">
      <c r="A69" s="81" t="s">
        <v>1239</v>
      </c>
      <c r="B69" s="81" t="s">
        <v>1562</v>
      </c>
      <c r="C69" s="81" t="s">
        <v>1562</v>
      </c>
      <c r="D69" s="81" t="s">
        <v>1563</v>
      </c>
      <c r="E69" s="82" t="s">
        <v>1564</v>
      </c>
      <c r="G69" s="81" t="s">
        <v>1345</v>
      </c>
      <c r="H69" s="81" t="s">
        <v>1565</v>
      </c>
      <c r="I69" s="81" t="s">
        <v>1347</v>
      </c>
      <c r="J69" s="81" t="s">
        <v>1347</v>
      </c>
      <c r="K69" s="81" t="s">
        <v>1347</v>
      </c>
      <c r="L69" s="81" t="s">
        <v>1347</v>
      </c>
      <c r="M69" s="81" t="s">
        <v>1352</v>
      </c>
      <c r="N69" s="81" t="s">
        <v>1347</v>
      </c>
      <c r="O69" s="86">
        <v>0</v>
      </c>
      <c r="P69" s="86">
        <v>0</v>
      </c>
      <c r="Q69" s="86">
        <v>0</v>
      </c>
      <c r="R69" s="86">
        <v>0</v>
      </c>
      <c r="S69" s="86">
        <v>0</v>
      </c>
      <c r="T69" s="86">
        <v>19</v>
      </c>
      <c r="U69" s="86">
        <v>15</v>
      </c>
      <c r="V69" s="86">
        <v>2</v>
      </c>
      <c r="W69" s="86">
        <v>5</v>
      </c>
      <c r="X69" s="86">
        <v>0</v>
      </c>
      <c r="Y69" s="86">
        <v>0</v>
      </c>
      <c r="Z69" s="86">
        <v>0</v>
      </c>
      <c r="AA69" s="86">
        <v>0</v>
      </c>
      <c r="AB69" s="86">
        <v>1</v>
      </c>
      <c r="AC69" s="81">
        <v>0</v>
      </c>
      <c r="AD69" s="81">
        <v>0</v>
      </c>
      <c r="AE69" s="81">
        <v>0</v>
      </c>
      <c r="AF69" s="81">
        <v>0</v>
      </c>
      <c r="AG69" s="81">
        <v>0</v>
      </c>
      <c r="AH69" s="81">
        <v>0</v>
      </c>
      <c r="AI69" s="81">
        <v>0</v>
      </c>
      <c r="AJ69" s="81" t="s">
        <v>1566</v>
      </c>
    </row>
    <row r="70" spans="1:36" x14ac:dyDescent="0.2">
      <c r="A70" s="81" t="s">
        <v>786</v>
      </c>
      <c r="B70" s="81" t="s">
        <v>1567</v>
      </c>
      <c r="C70" s="81" t="s">
        <v>1568</v>
      </c>
      <c r="D70" s="81" t="s">
        <v>1569</v>
      </c>
      <c r="E70" s="82" t="s">
        <v>1570</v>
      </c>
      <c r="G70" s="81" t="s">
        <v>1345</v>
      </c>
      <c r="H70" s="81" t="s">
        <v>1346</v>
      </c>
      <c r="I70" s="81" t="s">
        <v>1347</v>
      </c>
      <c r="J70" s="81" t="s">
        <v>1347</v>
      </c>
      <c r="K70" s="81" t="s">
        <v>1352</v>
      </c>
      <c r="L70" s="81" t="s">
        <v>1361</v>
      </c>
      <c r="M70" s="81" t="s">
        <v>1347</v>
      </c>
      <c r="N70" s="81" t="s">
        <v>1347</v>
      </c>
      <c r="O70" s="86">
        <v>2</v>
      </c>
      <c r="P70" s="86">
        <v>0</v>
      </c>
      <c r="Q70" s="86">
        <v>0</v>
      </c>
      <c r="R70" s="86">
        <v>0</v>
      </c>
      <c r="S70" s="86">
        <v>0</v>
      </c>
      <c r="T70" s="86">
        <v>85</v>
      </c>
      <c r="U70" s="86">
        <v>7</v>
      </c>
      <c r="V70" s="86">
        <v>8</v>
      </c>
      <c r="W70" s="86">
        <v>5</v>
      </c>
      <c r="X70" s="86">
        <v>0</v>
      </c>
      <c r="Y70" s="86">
        <v>0</v>
      </c>
      <c r="Z70" s="86">
        <v>0</v>
      </c>
      <c r="AA70" s="86">
        <v>0</v>
      </c>
      <c r="AB70" s="86">
        <v>0</v>
      </c>
      <c r="AC70" s="81">
        <v>0</v>
      </c>
      <c r="AD70" s="81">
        <v>0</v>
      </c>
      <c r="AE70" s="81">
        <v>0</v>
      </c>
      <c r="AF70" s="81">
        <v>0</v>
      </c>
      <c r="AG70" s="81">
        <v>0</v>
      </c>
      <c r="AH70" s="81">
        <v>0</v>
      </c>
      <c r="AI70" s="81">
        <v>0</v>
      </c>
      <c r="AJ70" s="81" t="s">
        <v>1571</v>
      </c>
    </row>
    <row r="71" spans="1:36" x14ac:dyDescent="0.2">
      <c r="A71" s="81" t="s">
        <v>793</v>
      </c>
      <c r="B71" s="81" t="s">
        <v>1572</v>
      </c>
      <c r="C71" s="89" t="s">
        <v>1573</v>
      </c>
      <c r="D71" s="81" t="s">
        <v>1574</v>
      </c>
      <c r="G71" s="81" t="s">
        <v>1345</v>
      </c>
      <c r="H71" s="81" t="s">
        <v>1346</v>
      </c>
      <c r="I71" s="81" t="s">
        <v>1347</v>
      </c>
      <c r="J71" s="81" t="s">
        <v>1352</v>
      </c>
      <c r="K71" s="81" t="s">
        <v>1347</v>
      </c>
      <c r="L71" s="81" t="s">
        <v>1347</v>
      </c>
      <c r="M71" s="81" t="s">
        <v>1347</v>
      </c>
      <c r="N71" s="81" t="s">
        <v>1347</v>
      </c>
      <c r="O71" s="86">
        <v>6</v>
      </c>
      <c r="P71" s="86">
        <v>0</v>
      </c>
      <c r="Q71" s="86">
        <v>0</v>
      </c>
      <c r="R71" s="86">
        <v>0</v>
      </c>
      <c r="S71" s="86">
        <v>0</v>
      </c>
      <c r="T71" s="86">
        <v>139</v>
      </c>
      <c r="U71" s="86">
        <v>0</v>
      </c>
      <c r="V71" s="86">
        <v>257</v>
      </c>
      <c r="W71" s="86">
        <v>0</v>
      </c>
      <c r="X71" s="86">
        <v>0</v>
      </c>
      <c r="Y71" s="86">
        <v>13</v>
      </c>
      <c r="Z71" s="86">
        <v>0</v>
      </c>
      <c r="AA71" s="86">
        <v>0</v>
      </c>
      <c r="AB71" s="86">
        <v>0</v>
      </c>
      <c r="AC71" s="81">
        <v>0</v>
      </c>
      <c r="AD71" s="81">
        <v>0</v>
      </c>
      <c r="AE71" s="81">
        <v>0</v>
      </c>
      <c r="AF71" s="81">
        <v>0</v>
      </c>
      <c r="AG71" s="81">
        <v>0</v>
      </c>
      <c r="AH71" s="81">
        <v>0</v>
      </c>
      <c r="AI71" s="81">
        <v>0</v>
      </c>
      <c r="AJ71" s="81" t="s">
        <v>1575</v>
      </c>
    </row>
    <row r="72" spans="1:36" x14ac:dyDescent="0.2">
      <c r="A72" s="81" t="s">
        <v>793</v>
      </c>
      <c r="B72" s="81" t="s">
        <v>1576</v>
      </c>
      <c r="C72" s="81" t="s">
        <v>1577</v>
      </c>
      <c r="D72" s="81" t="s">
        <v>1580</v>
      </c>
      <c r="E72" s="82" t="s">
        <v>1581</v>
      </c>
      <c r="G72" s="81" t="s">
        <v>1347</v>
      </c>
      <c r="H72" s="81" t="s">
        <v>1346</v>
      </c>
      <c r="I72" s="81" t="s">
        <v>1347</v>
      </c>
      <c r="J72" s="81" t="s">
        <v>1352</v>
      </c>
      <c r="K72" s="81" t="s">
        <v>1347</v>
      </c>
      <c r="L72" s="81" t="s">
        <v>1347</v>
      </c>
      <c r="M72" s="81" t="s">
        <v>1347</v>
      </c>
      <c r="N72" s="81" t="s">
        <v>1347</v>
      </c>
      <c r="O72" s="86">
        <v>0</v>
      </c>
      <c r="P72" s="86">
        <v>26</v>
      </c>
      <c r="Q72" s="86">
        <v>1</v>
      </c>
      <c r="R72" s="86">
        <v>0</v>
      </c>
      <c r="S72" s="86">
        <v>0</v>
      </c>
      <c r="T72" s="86">
        <v>0</v>
      </c>
      <c r="U72" s="86">
        <v>0</v>
      </c>
      <c r="V72" s="86">
        <v>0</v>
      </c>
      <c r="W72" s="86">
        <v>0</v>
      </c>
      <c r="X72" s="86">
        <v>0</v>
      </c>
      <c r="Y72" s="86">
        <v>0</v>
      </c>
      <c r="Z72" s="86">
        <v>0</v>
      </c>
      <c r="AA72" s="86">
        <v>0</v>
      </c>
      <c r="AB72" s="86">
        <v>0</v>
      </c>
      <c r="AC72" s="81">
        <v>0</v>
      </c>
      <c r="AD72" s="81">
        <v>26</v>
      </c>
      <c r="AE72" s="81">
        <v>0</v>
      </c>
      <c r="AF72" s="81">
        <v>0</v>
      </c>
      <c r="AG72" s="81">
        <v>0</v>
      </c>
      <c r="AH72" s="81">
        <v>0</v>
      </c>
      <c r="AI72" s="81">
        <v>0</v>
      </c>
      <c r="AJ72" s="81" t="s">
        <v>1579</v>
      </c>
    </row>
    <row r="73" spans="1:36" x14ac:dyDescent="0.2">
      <c r="A73" s="81" t="s">
        <v>793</v>
      </c>
      <c r="B73" s="81" t="s">
        <v>1582</v>
      </c>
      <c r="C73" s="81" t="s">
        <v>1582</v>
      </c>
      <c r="D73" s="81" t="s">
        <v>1583</v>
      </c>
      <c r="E73" s="82" t="s">
        <v>1584</v>
      </c>
      <c r="G73" s="81" t="s">
        <v>1345</v>
      </c>
      <c r="H73" s="81" t="s">
        <v>1346</v>
      </c>
      <c r="I73" s="81" t="s">
        <v>1347</v>
      </c>
      <c r="J73" s="81" t="s">
        <v>1352</v>
      </c>
      <c r="K73" s="81" t="s">
        <v>1347</v>
      </c>
      <c r="L73" s="81" t="s">
        <v>1347</v>
      </c>
      <c r="M73" s="81" t="s">
        <v>1347</v>
      </c>
      <c r="N73" s="81" t="s">
        <v>1347</v>
      </c>
      <c r="O73" s="86">
        <v>18</v>
      </c>
      <c r="P73" s="86">
        <v>35</v>
      </c>
      <c r="Q73" s="86">
        <v>0</v>
      </c>
      <c r="R73" s="86">
        <v>5</v>
      </c>
      <c r="S73" s="86">
        <v>1</v>
      </c>
      <c r="T73" s="86">
        <v>302</v>
      </c>
      <c r="U73" s="86">
        <v>285</v>
      </c>
      <c r="V73" s="86">
        <v>32</v>
      </c>
      <c r="W73" s="86">
        <v>11</v>
      </c>
      <c r="X73" s="86">
        <v>8</v>
      </c>
      <c r="Y73" s="86">
        <v>4</v>
      </c>
      <c r="Z73" s="86">
        <v>0</v>
      </c>
      <c r="AA73" s="86">
        <v>11</v>
      </c>
      <c r="AB73" s="86">
        <v>34</v>
      </c>
      <c r="AC73" s="81">
        <v>34</v>
      </c>
      <c r="AD73" s="81">
        <v>2</v>
      </c>
      <c r="AE73" s="81">
        <v>0</v>
      </c>
      <c r="AF73" s="81">
        <v>4</v>
      </c>
      <c r="AG73" s="81">
        <v>5</v>
      </c>
      <c r="AH73" s="81">
        <v>0</v>
      </c>
      <c r="AI73" s="81">
        <v>0</v>
      </c>
      <c r="AJ73" s="81" t="s">
        <v>1585</v>
      </c>
    </row>
    <row r="74" spans="1:36" x14ac:dyDescent="0.2">
      <c r="A74" s="81" t="s">
        <v>793</v>
      </c>
      <c r="B74" s="81" t="s">
        <v>1586</v>
      </c>
      <c r="C74" s="81" t="s">
        <v>1586</v>
      </c>
      <c r="D74" s="81" t="s">
        <v>1587</v>
      </c>
      <c r="E74" s="82" t="s">
        <v>1578</v>
      </c>
      <c r="G74" s="81" t="s">
        <v>1347</v>
      </c>
      <c r="H74" s="81" t="s">
        <v>1506</v>
      </c>
      <c r="I74" s="81" t="s">
        <v>1347</v>
      </c>
      <c r="J74" s="81" t="s">
        <v>1352</v>
      </c>
      <c r="K74" s="81" t="s">
        <v>1347</v>
      </c>
      <c r="L74" s="81" t="s">
        <v>1347</v>
      </c>
      <c r="M74" s="81" t="s">
        <v>1347</v>
      </c>
      <c r="N74" s="81" t="s">
        <v>1347</v>
      </c>
      <c r="O74" s="86">
        <v>3</v>
      </c>
      <c r="P74" s="86">
        <v>0</v>
      </c>
      <c r="Q74" s="86">
        <v>0</v>
      </c>
      <c r="R74" s="86">
        <v>0</v>
      </c>
      <c r="S74" s="86">
        <v>0</v>
      </c>
      <c r="T74" s="86">
        <v>0</v>
      </c>
      <c r="U74" s="86">
        <v>0</v>
      </c>
      <c r="V74" s="86">
        <v>0</v>
      </c>
      <c r="W74" s="86">
        <v>0</v>
      </c>
      <c r="X74" s="86">
        <v>0</v>
      </c>
      <c r="Y74" s="86">
        <v>0</v>
      </c>
      <c r="Z74" s="86">
        <v>0</v>
      </c>
      <c r="AA74" s="86">
        <v>0</v>
      </c>
      <c r="AB74" s="86">
        <v>0</v>
      </c>
      <c r="AC74" s="81">
        <v>0</v>
      </c>
      <c r="AD74" s="81">
        <v>0</v>
      </c>
      <c r="AE74" s="81">
        <v>0</v>
      </c>
      <c r="AF74" s="81">
        <v>0</v>
      </c>
      <c r="AG74" s="81">
        <v>0</v>
      </c>
      <c r="AH74" s="81">
        <v>0</v>
      </c>
      <c r="AI74" s="81">
        <v>0</v>
      </c>
      <c r="AJ74" s="81" t="s">
        <v>1588</v>
      </c>
    </row>
    <row r="75" spans="1:36" x14ac:dyDescent="0.2">
      <c r="A75" s="81" t="s">
        <v>793</v>
      </c>
      <c r="B75" s="81" t="s">
        <v>1589</v>
      </c>
      <c r="C75" s="81" t="s">
        <v>1589</v>
      </c>
      <c r="D75" s="81" t="s">
        <v>1590</v>
      </c>
      <c r="E75" s="82" t="s">
        <v>1591</v>
      </c>
      <c r="G75" s="81" t="s">
        <v>1345</v>
      </c>
      <c r="H75" s="81" t="s">
        <v>1347</v>
      </c>
      <c r="I75" s="81" t="s">
        <v>1347</v>
      </c>
      <c r="J75" s="81" t="s">
        <v>1352</v>
      </c>
      <c r="K75" s="81" t="s">
        <v>1347</v>
      </c>
      <c r="L75" s="81" t="s">
        <v>1347</v>
      </c>
      <c r="M75" s="81" t="s">
        <v>1347</v>
      </c>
      <c r="N75" s="81" t="s">
        <v>1347</v>
      </c>
      <c r="O75" s="86">
        <v>0</v>
      </c>
      <c r="P75" s="86">
        <v>0</v>
      </c>
      <c r="Q75" s="86">
        <v>0</v>
      </c>
      <c r="R75" s="86">
        <v>0</v>
      </c>
      <c r="S75" s="86">
        <v>0</v>
      </c>
      <c r="T75" s="86">
        <v>37</v>
      </c>
      <c r="U75" s="86">
        <v>0</v>
      </c>
      <c r="V75" s="86">
        <v>0</v>
      </c>
      <c r="W75" s="86">
        <v>0</v>
      </c>
      <c r="X75" s="86">
        <v>0</v>
      </c>
      <c r="Y75" s="86">
        <v>0</v>
      </c>
      <c r="Z75" s="86">
        <v>0</v>
      </c>
      <c r="AA75" s="86">
        <v>0</v>
      </c>
      <c r="AB75" s="86">
        <v>0</v>
      </c>
      <c r="AC75" s="81">
        <v>0</v>
      </c>
      <c r="AD75" s="81">
        <v>0</v>
      </c>
      <c r="AE75" s="81">
        <v>0</v>
      </c>
      <c r="AF75" s="81">
        <v>0</v>
      </c>
      <c r="AG75" s="81">
        <v>0</v>
      </c>
      <c r="AH75" s="81">
        <v>0</v>
      </c>
      <c r="AI75" s="81">
        <v>0</v>
      </c>
      <c r="AJ75" s="81" t="s">
        <v>1592</v>
      </c>
    </row>
    <row r="76" spans="1:36" x14ac:dyDescent="0.2">
      <c r="A76" s="81" t="s">
        <v>800</v>
      </c>
      <c r="B76" s="81" t="s">
        <v>1593</v>
      </c>
      <c r="C76" s="81" t="s">
        <v>1594</v>
      </c>
      <c r="D76" s="81" t="s">
        <v>1595</v>
      </c>
      <c r="E76" s="82" t="s">
        <v>1596</v>
      </c>
      <c r="G76" s="81" t="s">
        <v>1345</v>
      </c>
      <c r="H76" s="81" t="s">
        <v>1346</v>
      </c>
      <c r="I76" s="81" t="s">
        <v>1347</v>
      </c>
      <c r="J76" s="81" t="s">
        <v>1352</v>
      </c>
      <c r="K76" s="81" t="s">
        <v>1347</v>
      </c>
      <c r="L76" s="81" t="s">
        <v>1347</v>
      </c>
      <c r="M76" s="81" t="s">
        <v>1347</v>
      </c>
      <c r="N76" s="81" t="s">
        <v>1347</v>
      </c>
      <c r="O76" s="86">
        <v>57</v>
      </c>
      <c r="P76" s="86">
        <v>41</v>
      </c>
      <c r="Q76" s="86">
        <v>8</v>
      </c>
      <c r="R76" s="86">
        <v>5</v>
      </c>
      <c r="S76" s="86">
        <v>14</v>
      </c>
      <c r="T76" s="86">
        <v>1007</v>
      </c>
      <c r="U76" s="86">
        <v>66</v>
      </c>
      <c r="V76" s="86">
        <v>80</v>
      </c>
      <c r="W76" s="86">
        <v>15</v>
      </c>
      <c r="X76" s="86">
        <v>11</v>
      </c>
      <c r="Y76" s="86">
        <v>0</v>
      </c>
      <c r="Z76" s="86">
        <v>0</v>
      </c>
      <c r="AA76" s="86">
        <v>17</v>
      </c>
      <c r="AB76" s="86">
        <v>40</v>
      </c>
      <c r="AC76" s="81">
        <v>38</v>
      </c>
      <c r="AD76" s="81">
        <v>3</v>
      </c>
      <c r="AE76" s="81">
        <v>14</v>
      </c>
      <c r="AF76" s="81">
        <v>0</v>
      </c>
      <c r="AG76" s="81">
        <v>32</v>
      </c>
      <c r="AH76" s="81">
        <v>0</v>
      </c>
      <c r="AI76" s="81">
        <v>0</v>
      </c>
      <c r="AJ76" s="81" t="s">
        <v>1597</v>
      </c>
    </row>
    <row r="77" spans="1:36" x14ac:dyDescent="0.2">
      <c r="A77" s="81" t="s">
        <v>806</v>
      </c>
      <c r="B77" s="81" t="s">
        <v>1598</v>
      </c>
      <c r="C77" s="81" t="s">
        <v>1598</v>
      </c>
      <c r="D77" s="81" t="s">
        <v>1599</v>
      </c>
      <c r="E77" s="82" t="s">
        <v>1600</v>
      </c>
      <c r="G77" s="81" t="s">
        <v>1345</v>
      </c>
      <c r="H77" s="81" t="s">
        <v>1346</v>
      </c>
      <c r="I77" s="81" t="s">
        <v>1352</v>
      </c>
      <c r="J77" s="81" t="s">
        <v>1347</v>
      </c>
      <c r="K77" s="81" t="s">
        <v>1347</v>
      </c>
      <c r="L77" s="81" t="s">
        <v>1347</v>
      </c>
      <c r="M77" s="81" t="s">
        <v>1347</v>
      </c>
      <c r="N77" s="81" t="s">
        <v>1347</v>
      </c>
      <c r="O77" s="86">
        <v>0</v>
      </c>
      <c r="P77" s="86">
        <v>3</v>
      </c>
      <c r="Q77" s="86">
        <v>0</v>
      </c>
      <c r="R77" s="86">
        <v>0</v>
      </c>
      <c r="S77" s="86">
        <v>0</v>
      </c>
      <c r="T77" s="86">
        <v>55</v>
      </c>
      <c r="U77" s="86">
        <v>144</v>
      </c>
      <c r="V77" s="86">
        <v>30</v>
      </c>
      <c r="W77" s="86">
        <v>20</v>
      </c>
      <c r="X77" s="86">
        <v>5</v>
      </c>
      <c r="Y77" s="86">
        <v>0</v>
      </c>
      <c r="Z77" s="86">
        <v>0</v>
      </c>
      <c r="AA77" s="86">
        <v>2</v>
      </c>
      <c r="AB77" s="86">
        <v>3</v>
      </c>
      <c r="AC77" s="81">
        <v>2</v>
      </c>
      <c r="AD77" s="81">
        <v>0</v>
      </c>
      <c r="AE77" s="81">
        <v>0</v>
      </c>
      <c r="AF77" s="81">
        <v>0</v>
      </c>
      <c r="AG77" s="81">
        <v>1</v>
      </c>
      <c r="AH77" s="81">
        <v>0</v>
      </c>
      <c r="AI77" s="81">
        <v>0</v>
      </c>
      <c r="AJ77" s="81" t="s">
        <v>1601</v>
      </c>
    </row>
    <row r="78" spans="1:36" x14ac:dyDescent="0.2">
      <c r="A78" s="81" t="s">
        <v>1241</v>
      </c>
      <c r="B78" s="81" t="s">
        <v>1602</v>
      </c>
      <c r="C78" s="81" t="s">
        <v>1602</v>
      </c>
      <c r="D78" s="81" t="s">
        <v>1603</v>
      </c>
      <c r="E78" s="82" t="s">
        <v>1604</v>
      </c>
      <c r="G78" s="81" t="s">
        <v>1345</v>
      </c>
      <c r="H78" s="81" t="s">
        <v>1346</v>
      </c>
      <c r="I78" s="81" t="s">
        <v>1347</v>
      </c>
      <c r="J78" s="81" t="s">
        <v>1352</v>
      </c>
      <c r="K78" s="81" t="s">
        <v>1347</v>
      </c>
      <c r="L78" s="81" t="s">
        <v>1347</v>
      </c>
      <c r="M78" s="81" t="s">
        <v>1347</v>
      </c>
      <c r="N78" s="81" t="s">
        <v>1347</v>
      </c>
      <c r="O78" s="86">
        <v>28</v>
      </c>
      <c r="P78" s="86">
        <v>0</v>
      </c>
      <c r="Q78" s="86">
        <v>0</v>
      </c>
      <c r="R78" s="86">
        <v>0</v>
      </c>
      <c r="S78" s="86">
        <v>0</v>
      </c>
      <c r="T78" s="86">
        <v>57</v>
      </c>
      <c r="U78" s="86">
        <v>3</v>
      </c>
      <c r="V78" s="86">
        <v>9</v>
      </c>
      <c r="W78" s="86">
        <v>69</v>
      </c>
      <c r="X78" s="86">
        <v>1</v>
      </c>
      <c r="Y78" s="86">
        <v>0</v>
      </c>
      <c r="Z78" s="86">
        <v>0</v>
      </c>
      <c r="AA78" s="86">
        <v>0</v>
      </c>
      <c r="AB78" s="86">
        <v>0</v>
      </c>
      <c r="AC78" s="81">
        <v>0</v>
      </c>
      <c r="AD78" s="81">
        <v>0</v>
      </c>
      <c r="AE78" s="81">
        <v>0</v>
      </c>
      <c r="AF78" s="81">
        <v>0</v>
      </c>
      <c r="AG78" s="81">
        <v>0</v>
      </c>
      <c r="AH78" s="81">
        <v>0</v>
      </c>
      <c r="AI78" s="81">
        <v>0</v>
      </c>
      <c r="AJ78" s="81" t="s">
        <v>1605</v>
      </c>
    </row>
    <row r="79" spans="1:36" x14ac:dyDescent="0.2">
      <c r="A79" s="81" t="s">
        <v>1242</v>
      </c>
      <c r="B79" s="81" t="s">
        <v>1606</v>
      </c>
      <c r="C79" s="81" t="s">
        <v>1606</v>
      </c>
      <c r="D79" s="81" t="s">
        <v>1607</v>
      </c>
      <c r="G79" s="81" t="s">
        <v>1345</v>
      </c>
      <c r="H79" s="81" t="s">
        <v>1347</v>
      </c>
      <c r="I79" s="81" t="s">
        <v>1347</v>
      </c>
      <c r="J79" s="81" t="s">
        <v>1352</v>
      </c>
      <c r="K79" s="81" t="s">
        <v>1347</v>
      </c>
      <c r="L79" s="81" t="s">
        <v>1347</v>
      </c>
      <c r="M79" s="81" t="s">
        <v>1347</v>
      </c>
      <c r="N79" s="81" t="s">
        <v>1347</v>
      </c>
      <c r="O79" s="86">
        <v>0</v>
      </c>
      <c r="P79" s="86">
        <v>0</v>
      </c>
      <c r="Q79" s="86">
        <v>0</v>
      </c>
      <c r="R79" s="86">
        <v>0</v>
      </c>
      <c r="S79" s="86">
        <v>0</v>
      </c>
      <c r="T79" s="86">
        <v>4</v>
      </c>
      <c r="U79" s="86">
        <v>0</v>
      </c>
      <c r="V79" s="86">
        <v>0</v>
      </c>
      <c r="W79" s="86">
        <v>0</v>
      </c>
      <c r="X79" s="86">
        <v>0</v>
      </c>
      <c r="Y79" s="86">
        <v>0</v>
      </c>
      <c r="Z79" s="86">
        <v>0</v>
      </c>
      <c r="AA79" s="86">
        <v>0</v>
      </c>
      <c r="AB79" s="86">
        <v>0</v>
      </c>
      <c r="AC79" s="81">
        <v>0</v>
      </c>
      <c r="AD79" s="81">
        <v>0</v>
      </c>
      <c r="AE79" s="81">
        <v>0</v>
      </c>
      <c r="AF79" s="81">
        <v>0</v>
      </c>
      <c r="AG79" s="81">
        <v>0</v>
      </c>
      <c r="AH79" s="81">
        <v>0</v>
      </c>
      <c r="AI79" s="81">
        <v>0</v>
      </c>
      <c r="AJ79" s="81" t="s">
        <v>1608</v>
      </c>
    </row>
    <row r="80" spans="1:36" x14ac:dyDescent="0.2">
      <c r="A80" s="81" t="s">
        <v>206</v>
      </c>
      <c r="B80" s="81" t="s">
        <v>1609</v>
      </c>
      <c r="C80" s="81" t="s">
        <v>1609</v>
      </c>
      <c r="D80" s="81" t="s">
        <v>1610</v>
      </c>
      <c r="E80" s="82" t="s">
        <v>1611</v>
      </c>
      <c r="G80" s="81" t="s">
        <v>1347</v>
      </c>
      <c r="H80" s="81" t="s">
        <v>1346</v>
      </c>
      <c r="I80" s="81" t="s">
        <v>1347</v>
      </c>
      <c r="J80" s="81" t="s">
        <v>1352</v>
      </c>
      <c r="K80" s="81" t="s">
        <v>1347</v>
      </c>
      <c r="L80" s="81" t="s">
        <v>1347</v>
      </c>
      <c r="M80" s="81" t="s">
        <v>1347</v>
      </c>
      <c r="N80" s="81" t="s">
        <v>1347</v>
      </c>
      <c r="O80" s="86">
        <v>0</v>
      </c>
      <c r="P80" s="86">
        <v>0</v>
      </c>
      <c r="Q80" s="86">
        <v>0</v>
      </c>
      <c r="R80" s="86">
        <v>0</v>
      </c>
      <c r="S80" s="86">
        <v>0</v>
      </c>
      <c r="T80" s="86">
        <v>0</v>
      </c>
      <c r="U80" s="86">
        <v>0</v>
      </c>
      <c r="V80" s="86">
        <v>0</v>
      </c>
      <c r="W80" s="86">
        <v>0</v>
      </c>
      <c r="X80" s="86">
        <v>0</v>
      </c>
      <c r="Y80" s="86">
        <v>0</v>
      </c>
      <c r="Z80" s="86">
        <v>0</v>
      </c>
      <c r="AA80" s="86">
        <v>14</v>
      </c>
      <c r="AB80" s="86">
        <v>46</v>
      </c>
      <c r="AC80" s="81">
        <v>42</v>
      </c>
      <c r="AD80" s="81">
        <v>9</v>
      </c>
      <c r="AE80" s="81">
        <v>5</v>
      </c>
      <c r="AF80" s="81">
        <v>6</v>
      </c>
      <c r="AG80" s="81">
        <v>38</v>
      </c>
      <c r="AH80" s="81">
        <v>0</v>
      </c>
      <c r="AI80" s="81">
        <v>0</v>
      </c>
      <c r="AJ80" s="81" t="s">
        <v>1612</v>
      </c>
    </row>
    <row r="81" spans="1:36" x14ac:dyDescent="0.2">
      <c r="A81" s="81" t="s">
        <v>206</v>
      </c>
      <c r="B81" s="81" t="s">
        <v>1613</v>
      </c>
      <c r="C81" s="81" t="s">
        <v>1613</v>
      </c>
      <c r="D81" s="81" t="s">
        <v>1614</v>
      </c>
      <c r="E81" s="82" t="s">
        <v>1615</v>
      </c>
      <c r="G81" s="81" t="s">
        <v>1345</v>
      </c>
      <c r="H81" s="81" t="s">
        <v>1346</v>
      </c>
      <c r="I81" s="81" t="s">
        <v>1347</v>
      </c>
      <c r="J81" s="81" t="s">
        <v>1352</v>
      </c>
      <c r="K81" s="81" t="s">
        <v>1347</v>
      </c>
      <c r="L81" s="81" t="s">
        <v>1347</v>
      </c>
      <c r="M81" s="81" t="s">
        <v>1347</v>
      </c>
      <c r="N81" s="81" t="s">
        <v>1347</v>
      </c>
      <c r="O81" s="86">
        <v>22</v>
      </c>
      <c r="P81" s="86">
        <v>0</v>
      </c>
      <c r="Q81" s="86">
        <v>0</v>
      </c>
      <c r="R81" s="86">
        <v>0</v>
      </c>
      <c r="S81" s="86">
        <v>0</v>
      </c>
      <c r="T81" s="86">
        <v>749</v>
      </c>
      <c r="U81" s="86">
        <v>13</v>
      </c>
      <c r="V81" s="86">
        <v>282</v>
      </c>
      <c r="W81" s="86">
        <v>0</v>
      </c>
      <c r="X81" s="86">
        <v>13</v>
      </c>
      <c r="Y81" s="86">
        <v>17</v>
      </c>
      <c r="Z81" s="86">
        <v>0</v>
      </c>
      <c r="AA81" s="86">
        <v>0</v>
      </c>
      <c r="AB81" s="86">
        <v>0</v>
      </c>
      <c r="AC81" s="81">
        <v>0</v>
      </c>
      <c r="AD81" s="81">
        <v>0</v>
      </c>
      <c r="AE81" s="81">
        <v>0</v>
      </c>
      <c r="AF81" s="81">
        <v>0</v>
      </c>
      <c r="AG81" s="81">
        <v>0</v>
      </c>
      <c r="AH81" s="81">
        <v>0</v>
      </c>
      <c r="AI81" s="81">
        <v>1</v>
      </c>
      <c r="AJ81" s="81" t="s">
        <v>1616</v>
      </c>
    </row>
    <row r="82" spans="1:36" x14ac:dyDescent="0.2">
      <c r="A82" s="85" t="s">
        <v>824</v>
      </c>
      <c r="B82" s="81" t="s">
        <v>1498</v>
      </c>
      <c r="C82" s="85" t="s">
        <v>1878</v>
      </c>
      <c r="D82" s="81" t="s">
        <v>1876</v>
      </c>
      <c r="E82" s="83">
        <v>41640</v>
      </c>
      <c r="F82" s="81" t="s">
        <v>1498</v>
      </c>
      <c r="G82" s="81" t="s">
        <v>1345</v>
      </c>
      <c r="H82" s="81" t="s">
        <v>1346</v>
      </c>
      <c r="I82" s="81" t="s">
        <v>1347</v>
      </c>
      <c r="J82" s="81" t="s">
        <v>1352</v>
      </c>
      <c r="K82" s="81" t="s">
        <v>1352</v>
      </c>
      <c r="L82" s="81" t="s">
        <v>1347</v>
      </c>
      <c r="M82" s="81" t="s">
        <v>1347</v>
      </c>
      <c r="N82" s="81" t="s">
        <v>1347</v>
      </c>
      <c r="O82" s="86">
        <v>0</v>
      </c>
      <c r="P82" s="86">
        <v>0</v>
      </c>
      <c r="Q82" s="86">
        <v>0</v>
      </c>
      <c r="R82" s="86">
        <v>0</v>
      </c>
      <c r="S82" s="86">
        <v>0</v>
      </c>
      <c r="T82" s="86">
        <v>8</v>
      </c>
      <c r="U82" s="86">
        <v>0</v>
      </c>
      <c r="V82" s="86">
        <v>1</v>
      </c>
      <c r="W82" s="86">
        <v>1</v>
      </c>
      <c r="X82" s="86">
        <v>0</v>
      </c>
      <c r="Y82" s="86">
        <v>0</v>
      </c>
      <c r="Z82" s="86">
        <v>0</v>
      </c>
      <c r="AA82" s="86">
        <v>0</v>
      </c>
      <c r="AB82" s="86">
        <v>0</v>
      </c>
      <c r="AC82" s="81">
        <v>0</v>
      </c>
      <c r="AD82" s="81">
        <v>0</v>
      </c>
      <c r="AE82" s="81">
        <v>0</v>
      </c>
      <c r="AF82" s="81">
        <v>0</v>
      </c>
      <c r="AG82" s="81">
        <v>0</v>
      </c>
      <c r="AH82" s="81">
        <v>0</v>
      </c>
      <c r="AI82" s="81">
        <v>0</v>
      </c>
      <c r="AJ82" s="81" t="s">
        <v>1877</v>
      </c>
    </row>
    <row r="83" spans="1:36" x14ac:dyDescent="0.2">
      <c r="A83" s="81" t="s">
        <v>1247</v>
      </c>
      <c r="B83" s="81" t="s">
        <v>1617</v>
      </c>
      <c r="C83" s="81" t="s">
        <v>1617</v>
      </c>
      <c r="D83" s="81" t="s">
        <v>1618</v>
      </c>
      <c r="G83" s="81" t="s">
        <v>1347</v>
      </c>
      <c r="H83" s="81" t="s">
        <v>1347</v>
      </c>
      <c r="I83" s="81" t="s">
        <v>1347</v>
      </c>
      <c r="J83" s="81" t="s">
        <v>1347</v>
      </c>
      <c r="K83" s="81" t="s">
        <v>1361</v>
      </c>
      <c r="L83" s="81" t="s">
        <v>1347</v>
      </c>
      <c r="M83" s="81" t="s">
        <v>1347</v>
      </c>
      <c r="N83" s="81" t="s">
        <v>1347</v>
      </c>
      <c r="O83" s="86">
        <v>0</v>
      </c>
      <c r="P83" s="86">
        <v>0</v>
      </c>
      <c r="Q83" s="86">
        <v>0</v>
      </c>
      <c r="R83" s="86">
        <v>0</v>
      </c>
      <c r="S83" s="86">
        <v>0</v>
      </c>
      <c r="T83" s="86">
        <v>0</v>
      </c>
      <c r="U83" s="86">
        <v>0</v>
      </c>
      <c r="V83" s="86">
        <v>0</v>
      </c>
      <c r="W83" s="86">
        <v>0</v>
      </c>
      <c r="X83" s="86">
        <v>0</v>
      </c>
      <c r="Y83" s="86">
        <v>0</v>
      </c>
      <c r="Z83" s="86">
        <v>0</v>
      </c>
      <c r="AA83" s="86">
        <v>0</v>
      </c>
      <c r="AB83" s="86">
        <v>0</v>
      </c>
      <c r="AC83" s="81">
        <v>0</v>
      </c>
      <c r="AD83" s="81">
        <v>0</v>
      </c>
      <c r="AE83" s="81">
        <v>0</v>
      </c>
      <c r="AF83" s="81">
        <v>0</v>
      </c>
      <c r="AG83" s="81">
        <v>0</v>
      </c>
      <c r="AH83" s="81">
        <v>0</v>
      </c>
      <c r="AI83" s="81">
        <v>0</v>
      </c>
      <c r="AJ83" s="81" t="s">
        <v>1619</v>
      </c>
    </row>
    <row r="84" spans="1:36" x14ac:dyDescent="0.2">
      <c r="A84" s="81" t="s">
        <v>837</v>
      </c>
      <c r="B84" s="81" t="s">
        <v>1620</v>
      </c>
      <c r="C84" s="81" t="s">
        <v>1620</v>
      </c>
      <c r="D84" s="81" t="s">
        <v>1621</v>
      </c>
      <c r="G84" s="81" t="s">
        <v>1345</v>
      </c>
      <c r="H84" s="81" t="s">
        <v>1346</v>
      </c>
      <c r="I84" s="81" t="s">
        <v>1347</v>
      </c>
      <c r="J84" s="81" t="s">
        <v>1352</v>
      </c>
      <c r="K84" s="81" t="s">
        <v>1347</v>
      </c>
      <c r="L84" s="81" t="s">
        <v>1347</v>
      </c>
      <c r="M84" s="81" t="s">
        <v>1347</v>
      </c>
      <c r="N84" s="81" t="s">
        <v>1347</v>
      </c>
      <c r="O84" s="86">
        <v>9</v>
      </c>
      <c r="P84" s="86">
        <v>5</v>
      </c>
      <c r="Q84" s="86">
        <v>2</v>
      </c>
      <c r="R84" s="86">
        <v>3</v>
      </c>
      <c r="S84" s="86">
        <v>4</v>
      </c>
      <c r="T84" s="86">
        <v>113</v>
      </c>
      <c r="U84" s="86">
        <v>24</v>
      </c>
      <c r="V84" s="86">
        <v>15</v>
      </c>
      <c r="W84" s="86">
        <v>7</v>
      </c>
      <c r="X84" s="86">
        <v>3</v>
      </c>
      <c r="Y84" s="86">
        <v>0</v>
      </c>
      <c r="Z84" s="86">
        <v>0</v>
      </c>
      <c r="AA84" s="86">
        <v>5</v>
      </c>
      <c r="AB84" s="86">
        <v>4</v>
      </c>
      <c r="AC84" s="81">
        <v>3</v>
      </c>
      <c r="AD84" s="81">
        <v>0</v>
      </c>
      <c r="AE84" s="81">
        <v>1</v>
      </c>
      <c r="AF84" s="81">
        <v>0</v>
      </c>
      <c r="AG84" s="81">
        <v>1</v>
      </c>
      <c r="AH84" s="81">
        <v>0</v>
      </c>
      <c r="AI84" s="81">
        <v>0</v>
      </c>
      <c r="AJ84" s="81" t="s">
        <v>1622</v>
      </c>
    </row>
    <row r="85" spans="1:36" x14ac:dyDescent="0.2">
      <c r="A85" s="81" t="s">
        <v>1252</v>
      </c>
      <c r="B85" s="81" t="s">
        <v>1858</v>
      </c>
      <c r="C85" s="85" t="s">
        <v>1866</v>
      </c>
      <c r="D85" s="81" t="s">
        <v>1860</v>
      </c>
      <c r="E85" s="83">
        <v>39727</v>
      </c>
      <c r="F85" s="81" t="s">
        <v>1858</v>
      </c>
      <c r="G85" s="81" t="s">
        <v>1345</v>
      </c>
      <c r="H85" s="81" t="s">
        <v>1346</v>
      </c>
      <c r="I85" s="81" t="s">
        <v>1352</v>
      </c>
      <c r="J85" s="81" t="s">
        <v>1347</v>
      </c>
      <c r="K85" s="81" t="s">
        <v>1347</v>
      </c>
      <c r="L85" s="81" t="s">
        <v>1347</v>
      </c>
      <c r="M85" s="81" t="s">
        <v>1347</v>
      </c>
      <c r="N85" s="81" t="s">
        <v>1352</v>
      </c>
      <c r="O85" s="86">
        <v>0</v>
      </c>
      <c r="P85" s="86">
        <v>0</v>
      </c>
      <c r="Q85" s="86">
        <v>0</v>
      </c>
      <c r="R85" s="86">
        <v>0</v>
      </c>
      <c r="S85" s="86">
        <v>0</v>
      </c>
      <c r="T85" s="86">
        <v>2</v>
      </c>
      <c r="U85" s="86">
        <v>2</v>
      </c>
      <c r="V85" s="86">
        <v>0</v>
      </c>
      <c r="W85" s="86">
        <v>0</v>
      </c>
      <c r="X85" s="86">
        <v>0</v>
      </c>
      <c r="Y85" s="86">
        <v>0</v>
      </c>
      <c r="Z85" s="86">
        <v>0</v>
      </c>
      <c r="AA85" s="86">
        <v>0</v>
      </c>
      <c r="AB85" s="86">
        <v>0</v>
      </c>
      <c r="AC85" s="81">
        <v>0</v>
      </c>
      <c r="AD85" s="81">
        <v>0</v>
      </c>
      <c r="AE85" s="81">
        <v>0</v>
      </c>
      <c r="AF85" s="81">
        <v>0</v>
      </c>
      <c r="AG85" s="81">
        <v>0</v>
      </c>
      <c r="AH85" s="81">
        <v>0</v>
      </c>
      <c r="AI85" s="81">
        <v>0</v>
      </c>
      <c r="AJ85" s="81" t="s">
        <v>1861</v>
      </c>
    </row>
    <row r="86" spans="1:36" x14ac:dyDescent="0.2">
      <c r="A86" s="81" t="s">
        <v>845</v>
      </c>
      <c r="B86" s="81" t="s">
        <v>830</v>
      </c>
      <c r="C86" s="81" t="s">
        <v>830</v>
      </c>
      <c r="D86" s="81" t="s">
        <v>1623</v>
      </c>
      <c r="E86" s="82" t="s">
        <v>1624</v>
      </c>
      <c r="G86" s="81" t="s">
        <v>1345</v>
      </c>
      <c r="H86" s="81" t="s">
        <v>1346</v>
      </c>
      <c r="I86" s="81" t="s">
        <v>1347</v>
      </c>
      <c r="J86" s="81" t="s">
        <v>1347</v>
      </c>
      <c r="K86" s="81" t="s">
        <v>1347</v>
      </c>
      <c r="L86" s="81" t="s">
        <v>1352</v>
      </c>
      <c r="M86" s="81" t="s">
        <v>1347</v>
      </c>
      <c r="N86" s="81" t="s">
        <v>1347</v>
      </c>
      <c r="O86" s="86">
        <v>18</v>
      </c>
      <c r="P86" s="86">
        <v>5</v>
      </c>
      <c r="Q86" s="86">
        <v>8</v>
      </c>
      <c r="R86" s="86">
        <v>0</v>
      </c>
      <c r="S86" s="86">
        <v>0</v>
      </c>
      <c r="T86" s="86">
        <v>114</v>
      </c>
      <c r="U86" s="86">
        <v>5</v>
      </c>
      <c r="V86" s="86">
        <v>17</v>
      </c>
      <c r="W86" s="86">
        <v>80</v>
      </c>
      <c r="X86" s="86">
        <v>0</v>
      </c>
      <c r="Y86" s="86">
        <v>0</v>
      </c>
      <c r="Z86" s="86">
        <v>0</v>
      </c>
      <c r="AA86" s="86">
        <v>1</v>
      </c>
      <c r="AB86" s="86">
        <v>4</v>
      </c>
      <c r="AC86" s="81">
        <v>4</v>
      </c>
      <c r="AD86" s="81">
        <v>2</v>
      </c>
      <c r="AE86" s="81">
        <v>0</v>
      </c>
      <c r="AF86" s="81">
        <v>0</v>
      </c>
      <c r="AG86" s="81">
        <v>5</v>
      </c>
      <c r="AH86" s="81">
        <v>0</v>
      </c>
      <c r="AI86" s="81">
        <v>0</v>
      </c>
      <c r="AJ86" s="81" t="s">
        <v>1625</v>
      </c>
    </row>
    <row r="87" spans="1:36" x14ac:dyDescent="0.2">
      <c r="A87" s="81" t="s">
        <v>851</v>
      </c>
      <c r="B87" s="81" t="s">
        <v>1626</v>
      </c>
      <c r="C87" s="81" t="s">
        <v>1626</v>
      </c>
      <c r="D87" s="81" t="s">
        <v>1627</v>
      </c>
      <c r="E87" s="82" t="s">
        <v>1628</v>
      </c>
      <c r="G87" s="81" t="s">
        <v>1345</v>
      </c>
      <c r="H87" s="81" t="s">
        <v>1346</v>
      </c>
      <c r="I87" s="81" t="s">
        <v>1347</v>
      </c>
      <c r="J87" s="81" t="s">
        <v>1347</v>
      </c>
      <c r="K87" s="81" t="s">
        <v>1347</v>
      </c>
      <c r="L87" s="81" t="s">
        <v>1352</v>
      </c>
      <c r="M87" s="81" t="s">
        <v>1347</v>
      </c>
      <c r="N87" s="81" t="s">
        <v>1347</v>
      </c>
      <c r="O87" s="86">
        <v>3</v>
      </c>
      <c r="P87" s="86">
        <v>4</v>
      </c>
      <c r="Q87" s="86">
        <v>0</v>
      </c>
      <c r="R87" s="86">
        <v>0</v>
      </c>
      <c r="S87" s="86">
        <v>0</v>
      </c>
      <c r="T87" s="86">
        <v>28</v>
      </c>
      <c r="U87" s="86">
        <v>12</v>
      </c>
      <c r="V87" s="86">
        <v>4</v>
      </c>
      <c r="W87" s="86">
        <v>11</v>
      </c>
      <c r="X87" s="86">
        <v>0</v>
      </c>
      <c r="Y87" s="86">
        <v>0</v>
      </c>
      <c r="Z87" s="86">
        <v>0</v>
      </c>
      <c r="AA87" s="86">
        <v>0</v>
      </c>
      <c r="AB87" s="86">
        <v>3</v>
      </c>
      <c r="AC87" s="81">
        <v>1</v>
      </c>
      <c r="AD87" s="81">
        <v>1</v>
      </c>
      <c r="AE87" s="81">
        <v>0</v>
      </c>
      <c r="AF87" s="81">
        <v>0</v>
      </c>
      <c r="AG87" s="81">
        <v>1</v>
      </c>
      <c r="AJ87" s="81" t="s">
        <v>2001</v>
      </c>
    </row>
    <row r="88" spans="1:36" x14ac:dyDescent="0.2">
      <c r="A88" s="81" t="s">
        <v>857</v>
      </c>
      <c r="B88" s="81" t="s">
        <v>1629</v>
      </c>
      <c r="C88" s="81" t="s">
        <v>1629</v>
      </c>
      <c r="D88" s="81" t="s">
        <v>1630</v>
      </c>
      <c r="E88" s="82" t="s">
        <v>1631</v>
      </c>
      <c r="G88" s="81" t="s">
        <v>1345</v>
      </c>
      <c r="H88" s="81" t="s">
        <v>1346</v>
      </c>
      <c r="I88" s="81" t="s">
        <v>1347</v>
      </c>
      <c r="J88" s="81" t="s">
        <v>1347</v>
      </c>
      <c r="K88" s="81" t="s">
        <v>1347</v>
      </c>
      <c r="L88" s="81" t="s">
        <v>1352</v>
      </c>
      <c r="M88" s="81" t="s">
        <v>1347</v>
      </c>
      <c r="N88" s="81" t="s">
        <v>1347</v>
      </c>
      <c r="O88" s="86">
        <v>22</v>
      </c>
      <c r="P88" s="86">
        <v>7</v>
      </c>
      <c r="Q88" s="86">
        <v>23</v>
      </c>
      <c r="R88" s="86">
        <v>2</v>
      </c>
      <c r="S88" s="86">
        <v>2</v>
      </c>
      <c r="T88" s="86">
        <v>124</v>
      </c>
      <c r="U88" s="86">
        <v>43</v>
      </c>
      <c r="V88" s="86">
        <v>16</v>
      </c>
      <c r="W88" s="86">
        <v>67</v>
      </c>
      <c r="X88" s="86">
        <v>0</v>
      </c>
      <c r="Y88" s="86">
        <v>0</v>
      </c>
      <c r="Z88" s="86">
        <v>0</v>
      </c>
      <c r="AA88" s="86">
        <v>4</v>
      </c>
      <c r="AB88" s="86">
        <v>6</v>
      </c>
      <c r="AC88" s="81">
        <v>6</v>
      </c>
      <c r="AD88" s="81">
        <v>3</v>
      </c>
      <c r="AE88" s="81">
        <v>6</v>
      </c>
      <c r="AF88" s="81">
        <v>2</v>
      </c>
      <c r="AG88" s="81">
        <v>6</v>
      </c>
      <c r="AH88" s="81">
        <v>0</v>
      </c>
      <c r="AI88" s="81">
        <v>0</v>
      </c>
      <c r="AJ88" s="81" t="s">
        <v>1632</v>
      </c>
    </row>
    <row r="89" spans="1:36" x14ac:dyDescent="0.2">
      <c r="A89" s="81" t="s">
        <v>863</v>
      </c>
      <c r="B89" s="81" t="s">
        <v>1633</v>
      </c>
      <c r="C89" s="81" t="s">
        <v>1633</v>
      </c>
      <c r="D89" s="81" t="s">
        <v>1634</v>
      </c>
      <c r="E89" s="82" t="s">
        <v>1635</v>
      </c>
      <c r="G89" s="81" t="s">
        <v>1378</v>
      </c>
      <c r="H89" s="81" t="s">
        <v>1506</v>
      </c>
      <c r="I89" s="81" t="s">
        <v>1347</v>
      </c>
      <c r="J89" s="81" t="s">
        <v>1347</v>
      </c>
      <c r="K89" s="81" t="s">
        <v>1361</v>
      </c>
      <c r="L89" s="81" t="s">
        <v>1347</v>
      </c>
      <c r="M89" s="81" t="s">
        <v>1347</v>
      </c>
      <c r="N89" s="81" t="s">
        <v>1347</v>
      </c>
      <c r="O89" s="86">
        <v>0</v>
      </c>
      <c r="P89" s="86">
        <v>1</v>
      </c>
      <c r="Q89" s="86">
        <v>0</v>
      </c>
      <c r="R89" s="86">
        <v>0</v>
      </c>
      <c r="S89" s="86">
        <v>0</v>
      </c>
      <c r="T89" s="86">
        <v>140</v>
      </c>
      <c r="U89" s="86">
        <v>8</v>
      </c>
      <c r="V89" s="86">
        <v>20</v>
      </c>
      <c r="W89" s="86">
        <v>3</v>
      </c>
      <c r="X89" s="86">
        <v>0</v>
      </c>
      <c r="Y89" s="86">
        <v>0</v>
      </c>
      <c r="Z89" s="86">
        <v>0</v>
      </c>
      <c r="AA89" s="86">
        <v>0</v>
      </c>
      <c r="AB89" s="86">
        <v>1</v>
      </c>
      <c r="AC89" s="81">
        <v>0</v>
      </c>
      <c r="AD89" s="81">
        <v>0</v>
      </c>
      <c r="AE89" s="81">
        <v>0</v>
      </c>
      <c r="AF89" s="81">
        <v>0</v>
      </c>
      <c r="AG89" s="81">
        <v>0</v>
      </c>
      <c r="AJ89" s="81" t="s">
        <v>1636</v>
      </c>
    </row>
    <row r="90" spans="1:36" x14ac:dyDescent="0.2">
      <c r="A90" s="81" t="s">
        <v>256</v>
      </c>
      <c r="B90" s="81" t="s">
        <v>1637</v>
      </c>
      <c r="C90" s="81" t="s">
        <v>1637</v>
      </c>
      <c r="D90" s="81" t="s">
        <v>1638</v>
      </c>
      <c r="E90" s="82" t="s">
        <v>1639</v>
      </c>
      <c r="G90" s="81" t="s">
        <v>1345</v>
      </c>
      <c r="H90" s="81" t="s">
        <v>1346</v>
      </c>
      <c r="I90" s="81" t="s">
        <v>1347</v>
      </c>
      <c r="J90" s="81" t="s">
        <v>1347</v>
      </c>
      <c r="K90" s="81" t="s">
        <v>1347</v>
      </c>
      <c r="L90" s="81" t="s">
        <v>1352</v>
      </c>
      <c r="M90" s="81" t="s">
        <v>1347</v>
      </c>
      <c r="N90" s="81" t="s">
        <v>1347</v>
      </c>
      <c r="O90" s="86">
        <v>13</v>
      </c>
      <c r="P90" s="86">
        <v>3</v>
      </c>
      <c r="Q90" s="86">
        <v>0</v>
      </c>
      <c r="R90" s="86">
        <v>0</v>
      </c>
      <c r="S90" s="86">
        <v>0</v>
      </c>
      <c r="T90" s="86">
        <v>68</v>
      </c>
      <c r="U90" s="86">
        <v>6</v>
      </c>
      <c r="V90" s="86">
        <v>3</v>
      </c>
      <c r="W90" s="86">
        <v>18</v>
      </c>
      <c r="X90" s="86">
        <v>0</v>
      </c>
      <c r="Y90" s="86">
        <v>0</v>
      </c>
      <c r="Z90" s="86">
        <v>0</v>
      </c>
      <c r="AA90" s="86">
        <v>0</v>
      </c>
      <c r="AB90" s="86">
        <v>0</v>
      </c>
      <c r="AC90" s="81">
        <v>0</v>
      </c>
      <c r="AD90" s="81">
        <v>0</v>
      </c>
      <c r="AE90" s="81">
        <v>0</v>
      </c>
      <c r="AF90" s="81">
        <v>0</v>
      </c>
      <c r="AG90" s="81">
        <v>0</v>
      </c>
      <c r="AH90" s="81">
        <v>0</v>
      </c>
      <c r="AI90" s="81">
        <v>0</v>
      </c>
      <c r="AJ90" s="81" t="s">
        <v>1640</v>
      </c>
    </row>
    <row r="91" spans="1:36" x14ac:dyDescent="0.2">
      <c r="A91" s="81" t="s">
        <v>1255</v>
      </c>
      <c r="B91" s="81" t="s">
        <v>1858</v>
      </c>
      <c r="C91" s="85" t="s">
        <v>1867</v>
      </c>
      <c r="D91" s="81" t="s">
        <v>1860</v>
      </c>
      <c r="E91" s="83">
        <v>39728</v>
      </c>
      <c r="F91" s="81" t="s">
        <v>1858</v>
      </c>
      <c r="G91" s="81" t="s">
        <v>1345</v>
      </c>
      <c r="H91" s="81" t="s">
        <v>1346</v>
      </c>
      <c r="I91" s="81" t="s">
        <v>1352</v>
      </c>
      <c r="J91" s="81" t="s">
        <v>1347</v>
      </c>
      <c r="K91" s="81" t="s">
        <v>1347</v>
      </c>
      <c r="L91" s="81" t="s">
        <v>1347</v>
      </c>
      <c r="M91" s="81" t="s">
        <v>1347</v>
      </c>
      <c r="N91" s="81" t="s">
        <v>1352</v>
      </c>
      <c r="O91" s="86">
        <v>0</v>
      </c>
      <c r="P91" s="86">
        <v>0</v>
      </c>
      <c r="Q91" s="86">
        <v>0</v>
      </c>
      <c r="R91" s="86">
        <v>0</v>
      </c>
      <c r="S91" s="86">
        <v>0</v>
      </c>
      <c r="T91" s="86">
        <v>2</v>
      </c>
      <c r="U91" s="86">
        <v>0</v>
      </c>
      <c r="V91" s="86">
        <v>0</v>
      </c>
      <c r="W91" s="86">
        <v>0</v>
      </c>
      <c r="X91" s="86">
        <v>0</v>
      </c>
      <c r="Y91" s="86">
        <v>0</v>
      </c>
      <c r="Z91" s="86">
        <v>0</v>
      </c>
      <c r="AA91" s="86">
        <v>0</v>
      </c>
      <c r="AB91" s="86">
        <v>0</v>
      </c>
      <c r="AC91" s="81">
        <v>0</v>
      </c>
      <c r="AD91" s="81">
        <v>0</v>
      </c>
      <c r="AE91" s="81">
        <v>0</v>
      </c>
      <c r="AF91" s="81">
        <v>0</v>
      </c>
      <c r="AG91" s="81">
        <v>0</v>
      </c>
      <c r="AH91" s="81">
        <v>0</v>
      </c>
      <c r="AI91" s="81">
        <v>0</v>
      </c>
      <c r="AJ91" s="81" t="s">
        <v>1861</v>
      </c>
    </row>
    <row r="92" spans="1:36" x14ac:dyDescent="0.2">
      <c r="A92" s="81" t="s">
        <v>876</v>
      </c>
      <c r="B92" s="81" t="s">
        <v>1641</v>
      </c>
      <c r="C92" s="81" t="s">
        <v>1642</v>
      </c>
      <c r="D92" s="81" t="s">
        <v>1643</v>
      </c>
      <c r="E92" s="82" t="s">
        <v>1644</v>
      </c>
      <c r="G92" s="81" t="s">
        <v>1345</v>
      </c>
      <c r="H92" s="81" t="s">
        <v>1346</v>
      </c>
      <c r="I92" s="81" t="s">
        <v>1347</v>
      </c>
      <c r="J92" s="81" t="s">
        <v>1352</v>
      </c>
      <c r="K92" s="81" t="s">
        <v>1347</v>
      </c>
      <c r="L92" s="81" t="s">
        <v>1347</v>
      </c>
      <c r="M92" s="81" t="s">
        <v>1352</v>
      </c>
      <c r="N92" s="81" t="s">
        <v>1347</v>
      </c>
      <c r="O92" s="86">
        <v>141</v>
      </c>
      <c r="P92" s="86">
        <v>312</v>
      </c>
      <c r="Q92" s="86">
        <v>12</v>
      </c>
      <c r="R92" s="86">
        <v>1</v>
      </c>
      <c r="S92" s="86">
        <v>20</v>
      </c>
      <c r="T92" s="86">
        <v>2281</v>
      </c>
      <c r="U92" s="86">
        <v>224</v>
      </c>
      <c r="V92" s="86">
        <v>1185</v>
      </c>
      <c r="W92" s="86">
        <v>3224</v>
      </c>
      <c r="X92" s="86">
        <v>31</v>
      </c>
      <c r="Y92" s="86">
        <v>7</v>
      </c>
      <c r="Z92" s="86">
        <v>0</v>
      </c>
      <c r="AA92" s="86">
        <v>19</v>
      </c>
      <c r="AB92" s="86">
        <v>91</v>
      </c>
      <c r="AC92" s="81">
        <v>56</v>
      </c>
      <c r="AD92" s="81">
        <v>19</v>
      </c>
      <c r="AE92" s="81">
        <v>5</v>
      </c>
      <c r="AF92" s="81">
        <v>12</v>
      </c>
      <c r="AG92" s="81">
        <v>47</v>
      </c>
      <c r="AH92" s="81">
        <v>0</v>
      </c>
      <c r="AI92" s="81">
        <v>2</v>
      </c>
      <c r="AJ92" s="81" t="s">
        <v>1645</v>
      </c>
    </row>
    <row r="93" spans="1:36" x14ac:dyDescent="0.2">
      <c r="A93" s="81" t="s">
        <v>876</v>
      </c>
      <c r="B93" s="81" t="s">
        <v>1646</v>
      </c>
      <c r="C93" s="81" t="s">
        <v>1646</v>
      </c>
      <c r="D93" s="81" t="s">
        <v>1647</v>
      </c>
      <c r="E93" s="82" t="s">
        <v>1648</v>
      </c>
      <c r="G93" s="81" t="s">
        <v>1347</v>
      </c>
      <c r="H93" s="81" t="s">
        <v>1506</v>
      </c>
      <c r="I93" s="81" t="s">
        <v>1347</v>
      </c>
      <c r="J93" s="81" t="s">
        <v>1347</v>
      </c>
      <c r="K93" s="81" t="s">
        <v>1347</v>
      </c>
      <c r="L93" s="81" t="s">
        <v>1347</v>
      </c>
      <c r="M93" s="81" t="s">
        <v>1361</v>
      </c>
      <c r="N93" s="81" t="s">
        <v>1347</v>
      </c>
      <c r="O93" s="86">
        <v>8</v>
      </c>
      <c r="P93" s="86">
        <v>9</v>
      </c>
      <c r="Q93" s="86">
        <v>0</v>
      </c>
      <c r="R93" s="86">
        <v>0</v>
      </c>
      <c r="S93" s="86">
        <v>0</v>
      </c>
      <c r="T93" s="86">
        <v>0</v>
      </c>
      <c r="U93" s="86">
        <v>0</v>
      </c>
      <c r="V93" s="86">
        <v>25</v>
      </c>
      <c r="W93" s="86">
        <v>69</v>
      </c>
      <c r="X93" s="86">
        <v>0</v>
      </c>
      <c r="Y93" s="86">
        <v>0</v>
      </c>
      <c r="Z93" s="86">
        <v>0</v>
      </c>
      <c r="AA93" s="86">
        <v>0</v>
      </c>
      <c r="AB93" s="86">
        <v>0</v>
      </c>
      <c r="AC93" s="81">
        <v>0</v>
      </c>
      <c r="AD93" s="81">
        <v>0</v>
      </c>
      <c r="AE93" s="81">
        <v>0</v>
      </c>
      <c r="AF93" s="81">
        <v>0</v>
      </c>
      <c r="AG93" s="81">
        <v>0</v>
      </c>
      <c r="AH93" s="81">
        <v>0</v>
      </c>
      <c r="AI93" s="81">
        <v>0</v>
      </c>
      <c r="AJ93" s="81" t="s">
        <v>1649</v>
      </c>
    </row>
    <row r="94" spans="1:36" x14ac:dyDescent="0.2">
      <c r="A94" s="81" t="s">
        <v>876</v>
      </c>
      <c r="B94" s="81" t="s">
        <v>1650</v>
      </c>
      <c r="C94" s="81" t="s">
        <v>1650</v>
      </c>
      <c r="D94" s="81" t="s">
        <v>1651</v>
      </c>
      <c r="E94" s="82" t="s">
        <v>1652</v>
      </c>
      <c r="G94" s="81" t="s">
        <v>1347</v>
      </c>
      <c r="H94" s="81" t="s">
        <v>1347</v>
      </c>
      <c r="I94" s="81" t="s">
        <v>1347</v>
      </c>
      <c r="J94" s="81" t="s">
        <v>1347</v>
      </c>
      <c r="K94" s="81" t="s">
        <v>1347</v>
      </c>
      <c r="L94" s="81" t="s">
        <v>1347</v>
      </c>
      <c r="M94" s="81" t="s">
        <v>1361</v>
      </c>
      <c r="N94" s="81" t="s">
        <v>1347</v>
      </c>
      <c r="O94" s="86">
        <v>0</v>
      </c>
      <c r="P94" s="86">
        <v>2</v>
      </c>
      <c r="Q94" s="86">
        <v>0</v>
      </c>
      <c r="R94" s="86">
        <v>0</v>
      </c>
      <c r="S94" s="86">
        <v>0</v>
      </c>
      <c r="T94" s="86">
        <v>0</v>
      </c>
      <c r="U94" s="86">
        <v>0</v>
      </c>
      <c r="V94" s="86">
        <v>0</v>
      </c>
      <c r="W94" s="86">
        <v>8</v>
      </c>
      <c r="X94" s="86">
        <v>0</v>
      </c>
      <c r="Y94" s="86">
        <v>0</v>
      </c>
      <c r="Z94" s="86">
        <v>0</v>
      </c>
      <c r="AA94" s="86">
        <v>0</v>
      </c>
      <c r="AB94" s="86">
        <v>1</v>
      </c>
      <c r="AC94" s="81">
        <v>1</v>
      </c>
      <c r="AD94" s="81">
        <v>1</v>
      </c>
      <c r="AE94" s="81">
        <v>0</v>
      </c>
      <c r="AF94" s="81">
        <v>0</v>
      </c>
      <c r="AG94" s="81">
        <v>1</v>
      </c>
      <c r="AH94" s="81">
        <v>0</v>
      </c>
      <c r="AI94" s="81">
        <v>0</v>
      </c>
      <c r="AJ94" s="81" t="s">
        <v>1653</v>
      </c>
    </row>
    <row r="95" spans="1:36" x14ac:dyDescent="0.2">
      <c r="A95" s="81" t="s">
        <v>234</v>
      </c>
      <c r="B95" s="81" t="s">
        <v>1654</v>
      </c>
      <c r="C95" s="81" t="s">
        <v>1654</v>
      </c>
      <c r="D95" s="81" t="s">
        <v>1655</v>
      </c>
      <c r="G95" s="81" t="s">
        <v>1345</v>
      </c>
      <c r="H95" s="81" t="s">
        <v>1346</v>
      </c>
      <c r="I95" s="81" t="s">
        <v>1347</v>
      </c>
      <c r="J95" s="81" t="s">
        <v>1347</v>
      </c>
      <c r="K95" s="81" t="s">
        <v>1347</v>
      </c>
      <c r="L95" s="81" t="s">
        <v>1352</v>
      </c>
      <c r="M95" s="81" t="s">
        <v>1347</v>
      </c>
      <c r="N95" s="81" t="s">
        <v>1347</v>
      </c>
      <c r="O95" s="86">
        <v>6</v>
      </c>
      <c r="P95" s="86">
        <v>4</v>
      </c>
      <c r="Q95" s="86">
        <v>0</v>
      </c>
      <c r="R95" s="86">
        <v>0</v>
      </c>
      <c r="S95" s="86">
        <v>0</v>
      </c>
      <c r="T95" s="86">
        <v>77</v>
      </c>
      <c r="U95" s="86">
        <v>11</v>
      </c>
      <c r="V95" s="86">
        <v>15</v>
      </c>
      <c r="W95" s="86">
        <v>98</v>
      </c>
      <c r="X95" s="86">
        <v>0</v>
      </c>
      <c r="Y95" s="86">
        <v>0</v>
      </c>
      <c r="Z95" s="86">
        <v>0</v>
      </c>
      <c r="AA95" s="86">
        <v>0</v>
      </c>
      <c r="AB95" s="86">
        <v>4</v>
      </c>
      <c r="AC95" s="81">
        <v>4</v>
      </c>
      <c r="AD95" s="81">
        <v>0</v>
      </c>
      <c r="AE95" s="81">
        <v>0</v>
      </c>
      <c r="AF95" s="81">
        <v>0</v>
      </c>
      <c r="AG95" s="81">
        <v>4</v>
      </c>
      <c r="AH95" s="81">
        <v>0</v>
      </c>
      <c r="AI95" s="81">
        <v>0</v>
      </c>
      <c r="AJ95" s="81" t="s">
        <v>1656</v>
      </c>
    </row>
    <row r="96" spans="1:36" x14ac:dyDescent="0.2">
      <c r="A96" s="85" t="s">
        <v>1257</v>
      </c>
      <c r="B96" s="81" t="s">
        <v>1884</v>
      </c>
      <c r="C96" s="85" t="s">
        <v>1891</v>
      </c>
      <c r="D96" s="85" t="s">
        <v>1886</v>
      </c>
      <c r="E96" s="83">
        <v>43187</v>
      </c>
      <c r="F96" s="81" t="s">
        <v>1884</v>
      </c>
      <c r="G96" s="81" t="s">
        <v>1345</v>
      </c>
      <c r="H96" s="81" t="s">
        <v>1506</v>
      </c>
      <c r="I96" s="81" t="s">
        <v>1352</v>
      </c>
      <c r="J96" s="81" t="s">
        <v>1347</v>
      </c>
      <c r="K96" s="81" t="s">
        <v>1347</v>
      </c>
      <c r="L96" s="81" t="s">
        <v>1347</v>
      </c>
      <c r="M96" s="81" t="s">
        <v>1347</v>
      </c>
      <c r="N96" s="81" t="s">
        <v>1347</v>
      </c>
      <c r="O96" s="86">
        <v>0</v>
      </c>
      <c r="P96" s="86">
        <v>0</v>
      </c>
      <c r="Q96" s="86">
        <v>0</v>
      </c>
      <c r="R96" s="86">
        <v>0</v>
      </c>
      <c r="S96" s="86">
        <v>0</v>
      </c>
      <c r="T96" s="86">
        <v>4</v>
      </c>
      <c r="U96" s="86">
        <v>0</v>
      </c>
      <c r="V96" s="86">
        <v>0</v>
      </c>
      <c r="W96" s="86">
        <v>0</v>
      </c>
      <c r="X96" s="86">
        <v>0</v>
      </c>
      <c r="Y96" s="86">
        <v>0</v>
      </c>
      <c r="Z96" s="86">
        <v>0</v>
      </c>
      <c r="AA96" s="86">
        <v>0</v>
      </c>
      <c r="AB96" s="86">
        <v>0</v>
      </c>
      <c r="AC96" s="81">
        <v>0</v>
      </c>
      <c r="AD96" s="81">
        <v>0</v>
      </c>
      <c r="AE96" s="81">
        <v>0</v>
      </c>
      <c r="AF96" s="81">
        <v>0</v>
      </c>
      <c r="AG96" s="81">
        <v>0</v>
      </c>
      <c r="AH96" s="81">
        <v>0</v>
      </c>
      <c r="AI96" s="81">
        <v>0</v>
      </c>
      <c r="AJ96" s="81" t="s">
        <v>1887</v>
      </c>
    </row>
    <row r="97" spans="1:36" x14ac:dyDescent="0.2">
      <c r="A97" s="81" t="s">
        <v>890</v>
      </c>
      <c r="B97" s="81" t="s">
        <v>1657</v>
      </c>
      <c r="C97" s="81" t="s">
        <v>1658</v>
      </c>
      <c r="D97" s="81" t="s">
        <v>1659</v>
      </c>
      <c r="E97" s="82" t="s">
        <v>1446</v>
      </c>
      <c r="G97" s="81" t="s">
        <v>1347</v>
      </c>
      <c r="H97" s="81" t="s">
        <v>1347</v>
      </c>
      <c r="I97" s="81" t="s">
        <v>1347</v>
      </c>
      <c r="J97" s="81" t="s">
        <v>1347</v>
      </c>
      <c r="K97" s="81" t="s">
        <v>1347</v>
      </c>
      <c r="L97" s="81" t="s">
        <v>1352</v>
      </c>
      <c r="M97" s="81" t="s">
        <v>1347</v>
      </c>
      <c r="N97" s="81" t="s">
        <v>1347</v>
      </c>
      <c r="O97" s="86">
        <v>0</v>
      </c>
      <c r="P97" s="86">
        <v>0</v>
      </c>
      <c r="Q97" s="86">
        <v>0</v>
      </c>
      <c r="R97" s="86">
        <v>0</v>
      </c>
      <c r="S97" s="86">
        <v>0</v>
      </c>
      <c r="T97" s="86">
        <v>17</v>
      </c>
      <c r="U97" s="86">
        <v>0</v>
      </c>
      <c r="V97" s="86">
        <v>3</v>
      </c>
      <c r="W97" s="86">
        <v>10</v>
      </c>
      <c r="X97" s="86">
        <v>0</v>
      </c>
      <c r="Y97" s="86">
        <v>0</v>
      </c>
      <c r="Z97" s="86">
        <v>0</v>
      </c>
      <c r="AA97" s="86">
        <v>0</v>
      </c>
      <c r="AB97" s="86">
        <v>0</v>
      </c>
      <c r="AC97" s="81">
        <v>0</v>
      </c>
      <c r="AD97" s="81">
        <v>0</v>
      </c>
      <c r="AE97" s="81">
        <v>0</v>
      </c>
      <c r="AF97" s="81">
        <v>0</v>
      </c>
      <c r="AG97" s="81">
        <v>0</v>
      </c>
      <c r="AH97" s="81">
        <v>0</v>
      </c>
      <c r="AI97" s="81">
        <v>0</v>
      </c>
      <c r="AJ97" s="81" t="s">
        <v>1660</v>
      </c>
    </row>
    <row r="98" spans="1:36" x14ac:dyDescent="0.2">
      <c r="A98" s="81" t="s">
        <v>897</v>
      </c>
      <c r="B98" s="81" t="s">
        <v>1661</v>
      </c>
      <c r="C98" s="81" t="s">
        <v>1661</v>
      </c>
      <c r="D98" s="81" t="s">
        <v>1662</v>
      </c>
      <c r="E98" s="82" t="s">
        <v>1663</v>
      </c>
      <c r="G98" s="81" t="s">
        <v>1378</v>
      </c>
      <c r="H98" s="81" t="s">
        <v>1347</v>
      </c>
      <c r="I98" s="81" t="s">
        <v>1347</v>
      </c>
      <c r="J98" s="81" t="s">
        <v>1347</v>
      </c>
      <c r="K98" s="81" t="s">
        <v>1347</v>
      </c>
      <c r="L98" s="81" t="s">
        <v>1347</v>
      </c>
      <c r="M98" s="81" t="s">
        <v>1347</v>
      </c>
      <c r="N98" s="81" t="s">
        <v>1347</v>
      </c>
      <c r="O98" s="86">
        <v>3</v>
      </c>
      <c r="P98" s="86">
        <v>3</v>
      </c>
      <c r="Q98" s="86">
        <v>0</v>
      </c>
      <c r="R98" s="86">
        <v>0</v>
      </c>
      <c r="S98" s="86">
        <v>0</v>
      </c>
      <c r="T98" s="86">
        <v>24</v>
      </c>
      <c r="U98" s="86">
        <v>2</v>
      </c>
      <c r="V98" s="86">
        <v>2</v>
      </c>
      <c r="W98" s="86">
        <v>6</v>
      </c>
      <c r="X98" s="86">
        <v>0</v>
      </c>
      <c r="Y98" s="86">
        <v>0</v>
      </c>
      <c r="Z98" s="86">
        <v>0</v>
      </c>
      <c r="AA98" s="86">
        <v>0</v>
      </c>
      <c r="AB98" s="86">
        <v>0</v>
      </c>
      <c r="AC98" s="81">
        <v>0</v>
      </c>
      <c r="AD98" s="81">
        <v>0</v>
      </c>
      <c r="AE98" s="81">
        <v>0</v>
      </c>
      <c r="AF98" s="81">
        <v>0</v>
      </c>
      <c r="AG98" s="81">
        <v>0</v>
      </c>
      <c r="AH98" s="81">
        <v>0</v>
      </c>
      <c r="AI98" s="81">
        <v>0</v>
      </c>
      <c r="AJ98" s="81" t="s">
        <v>1664</v>
      </c>
    </row>
    <row r="99" spans="1:36" x14ac:dyDescent="0.2">
      <c r="A99" s="81" t="s">
        <v>1259</v>
      </c>
      <c r="B99" s="81" t="s">
        <v>1665</v>
      </c>
      <c r="C99" s="81" t="s">
        <v>1665</v>
      </c>
      <c r="D99" s="81" t="s">
        <v>1666</v>
      </c>
      <c r="E99" s="82" t="s">
        <v>1667</v>
      </c>
      <c r="G99" s="81" t="s">
        <v>1345</v>
      </c>
      <c r="H99" s="81" t="s">
        <v>1346</v>
      </c>
      <c r="I99" s="81" t="s">
        <v>1347</v>
      </c>
      <c r="J99" s="81" t="s">
        <v>1352</v>
      </c>
      <c r="K99" s="81" t="s">
        <v>1347</v>
      </c>
      <c r="L99" s="81" t="s">
        <v>1347</v>
      </c>
      <c r="M99" s="81" t="s">
        <v>1347</v>
      </c>
      <c r="N99" s="81" t="s">
        <v>1347</v>
      </c>
      <c r="O99" s="86">
        <v>17</v>
      </c>
      <c r="P99" s="86">
        <v>5</v>
      </c>
      <c r="Q99" s="86">
        <v>0</v>
      </c>
      <c r="R99" s="86">
        <v>0</v>
      </c>
      <c r="S99" s="86">
        <v>0</v>
      </c>
      <c r="T99" s="86">
        <v>158</v>
      </c>
      <c r="U99" s="86">
        <v>0</v>
      </c>
      <c r="V99" s="86">
        <v>17</v>
      </c>
      <c r="W99" s="86">
        <v>37</v>
      </c>
      <c r="X99" s="86">
        <v>0</v>
      </c>
      <c r="Y99" s="86">
        <v>0</v>
      </c>
      <c r="Z99" s="86">
        <v>0</v>
      </c>
      <c r="AA99" s="86">
        <v>5</v>
      </c>
      <c r="AB99" s="86">
        <v>5</v>
      </c>
      <c r="AC99" s="81">
        <v>4</v>
      </c>
      <c r="AD99" s="81">
        <v>0</v>
      </c>
      <c r="AE99" s="81">
        <v>0</v>
      </c>
      <c r="AF99" s="81">
        <v>0</v>
      </c>
      <c r="AG99" s="81">
        <v>0</v>
      </c>
      <c r="AH99" s="81">
        <v>0</v>
      </c>
      <c r="AI99" s="81">
        <v>0</v>
      </c>
      <c r="AJ99" s="81" t="s">
        <v>1668</v>
      </c>
    </row>
    <row r="100" spans="1:36" x14ac:dyDescent="0.2">
      <c r="A100" s="81" t="s">
        <v>1260</v>
      </c>
      <c r="B100" s="81" t="s">
        <v>1858</v>
      </c>
      <c r="C100" s="85" t="s">
        <v>1869</v>
      </c>
      <c r="D100" s="81" t="s">
        <v>1860</v>
      </c>
      <c r="E100" s="83">
        <v>39730</v>
      </c>
      <c r="F100" s="81" t="s">
        <v>1858</v>
      </c>
      <c r="G100" s="81" t="s">
        <v>1345</v>
      </c>
      <c r="H100" s="81" t="s">
        <v>1346</v>
      </c>
      <c r="I100" s="81" t="s">
        <v>1352</v>
      </c>
      <c r="J100" s="81" t="s">
        <v>1347</v>
      </c>
      <c r="K100" s="81" t="s">
        <v>1347</v>
      </c>
      <c r="L100" s="81" t="s">
        <v>1347</v>
      </c>
      <c r="M100" s="81" t="s">
        <v>1347</v>
      </c>
      <c r="N100" s="81" t="s">
        <v>1352</v>
      </c>
      <c r="O100" s="86">
        <v>0</v>
      </c>
      <c r="P100" s="86">
        <v>0</v>
      </c>
      <c r="Q100" s="86">
        <v>0</v>
      </c>
      <c r="R100" s="86">
        <v>0</v>
      </c>
      <c r="S100" s="86">
        <v>0</v>
      </c>
      <c r="T100" s="86">
        <v>6</v>
      </c>
      <c r="U100" s="86">
        <v>0</v>
      </c>
      <c r="V100" s="86">
        <v>0</v>
      </c>
      <c r="W100" s="86">
        <v>0</v>
      </c>
      <c r="X100" s="86">
        <v>0</v>
      </c>
      <c r="Y100" s="86">
        <v>0</v>
      </c>
      <c r="Z100" s="86">
        <v>0</v>
      </c>
      <c r="AA100" s="86">
        <v>0</v>
      </c>
      <c r="AB100" s="86">
        <v>0</v>
      </c>
      <c r="AC100" s="81">
        <v>0</v>
      </c>
      <c r="AD100" s="81">
        <v>0</v>
      </c>
      <c r="AE100" s="81">
        <v>0</v>
      </c>
      <c r="AF100" s="81">
        <v>0</v>
      </c>
      <c r="AG100" s="81">
        <v>0</v>
      </c>
      <c r="AH100" s="81">
        <v>0</v>
      </c>
      <c r="AI100" s="81">
        <v>0</v>
      </c>
      <c r="AJ100" s="81" t="s">
        <v>1861</v>
      </c>
    </row>
    <row r="101" spans="1:36" x14ac:dyDescent="0.2">
      <c r="A101" s="81" t="s">
        <v>1262</v>
      </c>
      <c r="B101" s="81" t="s">
        <v>1669</v>
      </c>
      <c r="C101" s="81" t="s">
        <v>1669</v>
      </c>
      <c r="D101" s="81" t="s">
        <v>1670</v>
      </c>
      <c r="E101" s="82" t="s">
        <v>1671</v>
      </c>
      <c r="G101" s="81" t="s">
        <v>1345</v>
      </c>
      <c r="H101" s="81" t="s">
        <v>1346</v>
      </c>
      <c r="I101" s="81" t="s">
        <v>1352</v>
      </c>
      <c r="J101" s="81" t="s">
        <v>1347</v>
      </c>
      <c r="K101" s="81" t="s">
        <v>1347</v>
      </c>
      <c r="L101" s="81" t="s">
        <v>1347</v>
      </c>
      <c r="M101" s="81" t="s">
        <v>1347</v>
      </c>
      <c r="N101" s="81" t="s">
        <v>1352</v>
      </c>
      <c r="O101" s="86">
        <v>0</v>
      </c>
      <c r="P101" s="86">
        <v>1</v>
      </c>
      <c r="Q101" s="86">
        <v>0</v>
      </c>
      <c r="R101" s="86">
        <v>0</v>
      </c>
      <c r="S101" s="86">
        <v>0</v>
      </c>
      <c r="T101" s="86">
        <v>25</v>
      </c>
      <c r="U101" s="86">
        <v>7</v>
      </c>
      <c r="V101" s="86">
        <v>3</v>
      </c>
      <c r="W101" s="86">
        <v>0</v>
      </c>
      <c r="X101" s="86">
        <v>0</v>
      </c>
      <c r="Y101" s="86">
        <v>0</v>
      </c>
      <c r="Z101" s="86">
        <v>0</v>
      </c>
      <c r="AA101" s="86">
        <v>1</v>
      </c>
      <c r="AB101" s="86">
        <v>1</v>
      </c>
      <c r="AC101" s="81">
        <v>0</v>
      </c>
      <c r="AD101" s="81">
        <v>1</v>
      </c>
      <c r="AE101" s="81">
        <v>0</v>
      </c>
      <c r="AF101" s="81">
        <v>0</v>
      </c>
      <c r="AG101" s="81">
        <v>0</v>
      </c>
      <c r="AH101" s="81">
        <v>0</v>
      </c>
      <c r="AI101" s="81">
        <v>0</v>
      </c>
      <c r="AJ101" s="81" t="s">
        <v>1672</v>
      </c>
    </row>
    <row r="102" spans="1:36" x14ac:dyDescent="0.2">
      <c r="A102" s="81" t="s">
        <v>1263</v>
      </c>
      <c r="B102" s="81" t="s">
        <v>1858</v>
      </c>
      <c r="C102" s="85" t="s">
        <v>1868</v>
      </c>
      <c r="D102" s="81" t="s">
        <v>1860</v>
      </c>
      <c r="E102" s="83">
        <v>39729</v>
      </c>
      <c r="F102" s="81" t="s">
        <v>1858</v>
      </c>
      <c r="G102" s="81" t="s">
        <v>1345</v>
      </c>
      <c r="H102" s="81" t="s">
        <v>1346</v>
      </c>
      <c r="I102" s="81" t="s">
        <v>1352</v>
      </c>
      <c r="J102" s="81" t="s">
        <v>1347</v>
      </c>
      <c r="K102" s="81" t="s">
        <v>1347</v>
      </c>
      <c r="L102" s="81" t="s">
        <v>1347</v>
      </c>
      <c r="M102" s="81" t="s">
        <v>1347</v>
      </c>
      <c r="N102" s="81" t="s">
        <v>1352</v>
      </c>
      <c r="O102" s="86">
        <v>0</v>
      </c>
      <c r="P102" s="86">
        <v>0</v>
      </c>
      <c r="Q102" s="86">
        <v>0</v>
      </c>
      <c r="R102" s="86">
        <v>0</v>
      </c>
      <c r="S102" s="86">
        <v>0</v>
      </c>
      <c r="T102" s="86">
        <v>2</v>
      </c>
      <c r="U102" s="86">
        <v>11</v>
      </c>
      <c r="V102" s="86">
        <v>1</v>
      </c>
      <c r="W102" s="86">
        <v>0</v>
      </c>
      <c r="X102" s="86">
        <v>0</v>
      </c>
      <c r="Y102" s="86">
        <v>0</v>
      </c>
      <c r="Z102" s="86">
        <v>0</v>
      </c>
      <c r="AA102" s="86">
        <v>0</v>
      </c>
      <c r="AB102" s="86">
        <v>1</v>
      </c>
      <c r="AC102" s="81">
        <v>0</v>
      </c>
      <c r="AD102" s="81">
        <v>0</v>
      </c>
      <c r="AE102" s="81">
        <v>0</v>
      </c>
      <c r="AF102" s="81">
        <v>0</v>
      </c>
      <c r="AG102" s="81">
        <v>0</v>
      </c>
      <c r="AH102" s="81">
        <v>0</v>
      </c>
      <c r="AI102" s="81">
        <v>0</v>
      </c>
      <c r="AJ102" s="81" t="s">
        <v>1861</v>
      </c>
    </row>
    <row r="103" spans="1:36" x14ac:dyDescent="0.2">
      <c r="A103" s="81" t="s">
        <v>912</v>
      </c>
      <c r="B103" s="81" t="s">
        <v>240</v>
      </c>
      <c r="C103" s="81" t="s">
        <v>1673</v>
      </c>
      <c r="D103" s="81" t="s">
        <v>1674</v>
      </c>
      <c r="E103" s="82" t="s">
        <v>1675</v>
      </c>
      <c r="G103" s="81" t="s">
        <v>1345</v>
      </c>
      <c r="H103" s="81" t="s">
        <v>1346</v>
      </c>
      <c r="I103" s="81" t="s">
        <v>1347</v>
      </c>
      <c r="J103" s="81" t="s">
        <v>1352</v>
      </c>
      <c r="K103" s="81" t="s">
        <v>1347</v>
      </c>
      <c r="L103" s="81" t="s">
        <v>1347</v>
      </c>
      <c r="M103" s="81" t="s">
        <v>1347</v>
      </c>
      <c r="N103" s="81" t="s">
        <v>1347</v>
      </c>
      <c r="O103" s="86">
        <v>19</v>
      </c>
      <c r="P103" s="86">
        <v>95</v>
      </c>
      <c r="Q103" s="86">
        <v>7</v>
      </c>
      <c r="R103" s="86">
        <v>0</v>
      </c>
      <c r="S103" s="86">
        <v>0</v>
      </c>
      <c r="T103" s="86">
        <v>612</v>
      </c>
      <c r="U103" s="86">
        <v>87</v>
      </c>
      <c r="V103" s="86">
        <v>117</v>
      </c>
      <c r="W103" s="86">
        <v>23</v>
      </c>
      <c r="X103" s="86">
        <v>4</v>
      </c>
      <c r="Y103" s="86">
        <v>0</v>
      </c>
      <c r="Z103" s="86">
        <v>0</v>
      </c>
      <c r="AA103" s="86">
        <v>12</v>
      </c>
      <c r="AB103" s="86">
        <v>29</v>
      </c>
      <c r="AC103" s="81">
        <v>21</v>
      </c>
      <c r="AD103" s="81">
        <v>3</v>
      </c>
      <c r="AE103" s="81">
        <v>1</v>
      </c>
      <c r="AF103" s="81">
        <v>5</v>
      </c>
      <c r="AG103" s="81">
        <v>17</v>
      </c>
      <c r="AH103" s="81">
        <v>1</v>
      </c>
      <c r="AI103" s="81">
        <v>0</v>
      </c>
      <c r="AJ103" s="81" t="s">
        <v>1676</v>
      </c>
    </row>
    <row r="104" spans="1:36" x14ac:dyDescent="0.2">
      <c r="A104" s="81" t="s">
        <v>1264</v>
      </c>
      <c r="B104" s="81" t="s">
        <v>1858</v>
      </c>
      <c r="C104" s="85" t="s">
        <v>1870</v>
      </c>
      <c r="D104" s="81" t="s">
        <v>1860</v>
      </c>
      <c r="E104" s="83">
        <v>39731</v>
      </c>
      <c r="F104" s="81" t="s">
        <v>1858</v>
      </c>
      <c r="G104" s="81" t="s">
        <v>1345</v>
      </c>
      <c r="H104" s="81" t="s">
        <v>1346</v>
      </c>
      <c r="I104" s="81" t="s">
        <v>1352</v>
      </c>
      <c r="J104" s="81" t="s">
        <v>1347</v>
      </c>
      <c r="K104" s="81" t="s">
        <v>1347</v>
      </c>
      <c r="L104" s="81" t="s">
        <v>1347</v>
      </c>
      <c r="M104" s="81" t="s">
        <v>1347</v>
      </c>
      <c r="N104" s="81" t="s">
        <v>1352</v>
      </c>
      <c r="O104" s="86">
        <v>0</v>
      </c>
      <c r="P104" s="86">
        <v>1</v>
      </c>
      <c r="Q104" s="86">
        <v>0</v>
      </c>
      <c r="R104" s="86">
        <v>0</v>
      </c>
      <c r="S104" s="86">
        <v>0</v>
      </c>
      <c r="T104" s="86">
        <v>7</v>
      </c>
      <c r="U104" s="86">
        <v>19</v>
      </c>
      <c r="V104" s="86">
        <v>2</v>
      </c>
      <c r="W104" s="86">
        <v>1</v>
      </c>
      <c r="X104" s="86">
        <v>0</v>
      </c>
      <c r="Y104" s="86">
        <v>0</v>
      </c>
      <c r="Z104" s="86">
        <v>0</v>
      </c>
      <c r="AA104" s="86">
        <v>1</v>
      </c>
      <c r="AB104" s="86">
        <v>1</v>
      </c>
      <c r="AC104" s="81">
        <v>0</v>
      </c>
      <c r="AD104" s="81">
        <v>0</v>
      </c>
      <c r="AE104" s="81">
        <v>0</v>
      </c>
      <c r="AF104" s="81">
        <v>0</v>
      </c>
      <c r="AG104" s="81">
        <v>0</v>
      </c>
      <c r="AH104" s="81">
        <v>0</v>
      </c>
      <c r="AI104" s="81">
        <v>0</v>
      </c>
      <c r="AJ104" s="81" t="s">
        <v>1861</v>
      </c>
    </row>
    <row r="105" spans="1:36" x14ac:dyDescent="0.2">
      <c r="A105" s="85" t="s">
        <v>282</v>
      </c>
      <c r="B105" s="81" t="s">
        <v>1884</v>
      </c>
      <c r="C105" s="85" t="s">
        <v>1892</v>
      </c>
      <c r="D105" s="85" t="s">
        <v>1886</v>
      </c>
      <c r="E105" s="83">
        <v>43187</v>
      </c>
      <c r="F105" s="81" t="s">
        <v>1884</v>
      </c>
      <c r="G105" s="81" t="s">
        <v>1345</v>
      </c>
      <c r="H105" s="81" t="s">
        <v>1506</v>
      </c>
      <c r="I105" s="81" t="s">
        <v>1352</v>
      </c>
      <c r="J105" s="81" t="s">
        <v>1347</v>
      </c>
      <c r="K105" s="81" t="s">
        <v>1347</v>
      </c>
      <c r="L105" s="81" t="s">
        <v>1347</v>
      </c>
      <c r="M105" s="81" t="s">
        <v>1347</v>
      </c>
      <c r="N105" s="81" t="s">
        <v>1347</v>
      </c>
      <c r="O105" s="86">
        <v>1</v>
      </c>
      <c r="P105" s="86">
        <v>0</v>
      </c>
      <c r="Q105" s="86">
        <v>0</v>
      </c>
      <c r="R105" s="86">
        <v>0</v>
      </c>
      <c r="S105" s="86">
        <v>0</v>
      </c>
      <c r="T105" s="86">
        <v>1</v>
      </c>
      <c r="U105" s="86">
        <v>0</v>
      </c>
      <c r="V105" s="86">
        <v>0</v>
      </c>
      <c r="W105" s="86">
        <v>0</v>
      </c>
      <c r="X105" s="86">
        <v>0</v>
      </c>
      <c r="Y105" s="86">
        <v>0</v>
      </c>
      <c r="Z105" s="86">
        <v>0</v>
      </c>
      <c r="AA105" s="86">
        <v>0</v>
      </c>
      <c r="AB105" s="86">
        <v>0</v>
      </c>
      <c r="AC105" s="81">
        <v>0</v>
      </c>
      <c r="AD105" s="81">
        <v>0</v>
      </c>
      <c r="AE105" s="81">
        <v>0</v>
      </c>
      <c r="AF105" s="81">
        <v>0</v>
      </c>
      <c r="AG105" s="81">
        <v>0</v>
      </c>
      <c r="AH105" s="81">
        <v>0</v>
      </c>
      <c r="AI105" s="81">
        <v>0</v>
      </c>
      <c r="AJ105" s="81" t="s">
        <v>1887</v>
      </c>
    </row>
    <row r="106" spans="1:36" x14ac:dyDescent="0.2">
      <c r="A106" s="81" t="s">
        <v>922</v>
      </c>
      <c r="B106" s="81" t="s">
        <v>1677</v>
      </c>
      <c r="C106" s="81" t="s">
        <v>1678</v>
      </c>
      <c r="D106" s="81" t="s">
        <v>1679</v>
      </c>
      <c r="E106" s="82" t="s">
        <v>1680</v>
      </c>
      <c r="G106" s="81" t="s">
        <v>1378</v>
      </c>
      <c r="H106" s="81" t="s">
        <v>1506</v>
      </c>
      <c r="I106" s="81" t="s">
        <v>1361</v>
      </c>
      <c r="J106" s="81" t="s">
        <v>1347</v>
      </c>
      <c r="K106" s="81" t="s">
        <v>1347</v>
      </c>
      <c r="L106" s="81" t="s">
        <v>1347</v>
      </c>
      <c r="M106" s="81" t="s">
        <v>1347</v>
      </c>
      <c r="N106" s="81" t="s">
        <v>1347</v>
      </c>
      <c r="O106" s="86">
        <v>0</v>
      </c>
      <c r="P106" s="86">
        <v>3</v>
      </c>
      <c r="Q106" s="86">
        <v>2</v>
      </c>
      <c r="R106" s="86">
        <v>0</v>
      </c>
      <c r="S106" s="86">
        <v>0</v>
      </c>
      <c r="T106" s="86">
        <v>36</v>
      </c>
      <c r="U106" s="86">
        <v>3</v>
      </c>
      <c r="V106" s="86">
        <v>7</v>
      </c>
      <c r="W106" s="86">
        <v>2</v>
      </c>
      <c r="X106" s="86">
        <v>0</v>
      </c>
      <c r="Y106" s="86">
        <v>0</v>
      </c>
      <c r="Z106" s="86">
        <v>0</v>
      </c>
      <c r="AA106" s="86">
        <v>1</v>
      </c>
      <c r="AB106" s="86">
        <v>3</v>
      </c>
      <c r="AC106" s="81">
        <v>2</v>
      </c>
      <c r="AD106" s="81">
        <v>0</v>
      </c>
      <c r="AE106" s="81">
        <v>0</v>
      </c>
      <c r="AF106" s="81">
        <v>0</v>
      </c>
      <c r="AG106" s="81">
        <v>2</v>
      </c>
      <c r="AH106" s="81">
        <v>0</v>
      </c>
      <c r="AI106" s="81">
        <v>0</v>
      </c>
      <c r="AJ106" s="81" t="s">
        <v>1681</v>
      </c>
    </row>
    <row r="107" spans="1:36" x14ac:dyDescent="0.2">
      <c r="A107" s="81" t="s">
        <v>1265</v>
      </c>
      <c r="B107" s="81" t="s">
        <v>1682</v>
      </c>
      <c r="C107" s="81" t="s">
        <v>1682</v>
      </c>
      <c r="D107" s="81" t="s">
        <v>1683</v>
      </c>
      <c r="E107" s="82" t="s">
        <v>1684</v>
      </c>
      <c r="G107" s="81" t="s">
        <v>1345</v>
      </c>
      <c r="H107" s="81" t="s">
        <v>1347</v>
      </c>
      <c r="I107" s="81" t="s">
        <v>1347</v>
      </c>
      <c r="J107" s="81" t="s">
        <v>1347</v>
      </c>
      <c r="K107" s="81" t="s">
        <v>1347</v>
      </c>
      <c r="L107" s="81" t="s">
        <v>1347</v>
      </c>
      <c r="M107" s="81" t="s">
        <v>1352</v>
      </c>
      <c r="N107" s="81" t="s">
        <v>1347</v>
      </c>
      <c r="O107" s="86">
        <v>0</v>
      </c>
      <c r="P107" s="86">
        <v>0</v>
      </c>
      <c r="Q107" s="86">
        <v>0</v>
      </c>
      <c r="R107" s="86">
        <v>0</v>
      </c>
      <c r="S107" s="86">
        <v>0</v>
      </c>
      <c r="T107" s="86">
        <v>16</v>
      </c>
      <c r="U107" s="86">
        <v>0</v>
      </c>
      <c r="V107" s="86">
        <v>4</v>
      </c>
      <c r="W107" s="86">
        <v>1</v>
      </c>
      <c r="X107" s="86">
        <v>0</v>
      </c>
      <c r="Y107" s="86">
        <v>0</v>
      </c>
      <c r="Z107" s="86">
        <v>0</v>
      </c>
      <c r="AA107" s="86">
        <v>0</v>
      </c>
      <c r="AB107" s="86">
        <v>0</v>
      </c>
      <c r="AC107" s="81">
        <v>0</v>
      </c>
      <c r="AD107" s="81">
        <v>0</v>
      </c>
      <c r="AE107" s="81">
        <v>0</v>
      </c>
      <c r="AF107" s="81">
        <v>0</v>
      </c>
      <c r="AG107" s="81">
        <v>0</v>
      </c>
      <c r="AH107" s="81">
        <v>0</v>
      </c>
      <c r="AI107" s="81">
        <v>0</v>
      </c>
      <c r="AJ107" s="81" t="s">
        <v>1685</v>
      </c>
    </row>
    <row r="108" spans="1:36" x14ac:dyDescent="0.2">
      <c r="A108" s="81" t="s">
        <v>275</v>
      </c>
      <c r="B108" s="81" t="s">
        <v>1686</v>
      </c>
      <c r="C108" s="81" t="s">
        <v>1687</v>
      </c>
      <c r="D108" s="81" t="s">
        <v>1688</v>
      </c>
      <c r="E108" s="82" t="s">
        <v>1689</v>
      </c>
      <c r="G108" s="81" t="s">
        <v>1345</v>
      </c>
      <c r="H108" s="81" t="s">
        <v>1346</v>
      </c>
      <c r="I108" s="81" t="s">
        <v>1347</v>
      </c>
      <c r="J108" s="81" t="s">
        <v>1347</v>
      </c>
      <c r="K108" s="81" t="s">
        <v>1347</v>
      </c>
      <c r="L108" s="81" t="s">
        <v>1352</v>
      </c>
      <c r="M108" s="81" t="s">
        <v>1347</v>
      </c>
      <c r="N108" s="81" t="s">
        <v>1347</v>
      </c>
      <c r="O108" s="86">
        <v>66</v>
      </c>
      <c r="P108" s="86">
        <v>59</v>
      </c>
      <c r="Q108" s="86">
        <v>8</v>
      </c>
      <c r="R108" s="86">
        <v>5</v>
      </c>
      <c r="S108" s="86">
        <v>0</v>
      </c>
      <c r="T108" s="86">
        <v>258</v>
      </c>
      <c r="U108" s="86">
        <v>231</v>
      </c>
      <c r="V108" s="86">
        <v>62</v>
      </c>
      <c r="W108" s="86">
        <v>140</v>
      </c>
      <c r="X108" s="86">
        <v>15</v>
      </c>
      <c r="Y108" s="86">
        <v>3</v>
      </c>
      <c r="Z108" s="86">
        <v>0</v>
      </c>
      <c r="AA108" s="86">
        <v>15</v>
      </c>
      <c r="AB108" s="86">
        <v>40</v>
      </c>
      <c r="AC108" s="81">
        <v>24</v>
      </c>
      <c r="AD108" s="81">
        <v>17</v>
      </c>
      <c r="AE108" s="81">
        <v>2</v>
      </c>
      <c r="AF108" s="81">
        <v>6</v>
      </c>
      <c r="AG108" s="81">
        <v>11</v>
      </c>
      <c r="AH108" s="81">
        <v>3</v>
      </c>
      <c r="AI108" s="81">
        <v>6</v>
      </c>
      <c r="AJ108" s="81" t="s">
        <v>1690</v>
      </c>
    </row>
    <row r="109" spans="1:36" x14ac:dyDescent="0.2">
      <c r="A109" s="81" t="s">
        <v>936</v>
      </c>
      <c r="B109" s="81" t="s">
        <v>918</v>
      </c>
      <c r="C109" s="81" t="s">
        <v>918</v>
      </c>
      <c r="D109" s="81" t="s">
        <v>1691</v>
      </c>
      <c r="E109" s="82" t="s">
        <v>1692</v>
      </c>
      <c r="G109" s="81" t="s">
        <v>1345</v>
      </c>
      <c r="H109" s="81" t="s">
        <v>1346</v>
      </c>
      <c r="I109" s="81" t="s">
        <v>1347</v>
      </c>
      <c r="J109" s="81" t="s">
        <v>1347</v>
      </c>
      <c r="K109" s="81" t="s">
        <v>1347</v>
      </c>
      <c r="L109" s="81" t="s">
        <v>1352</v>
      </c>
      <c r="M109" s="81" t="s">
        <v>1347</v>
      </c>
      <c r="N109" s="81" t="s">
        <v>1347</v>
      </c>
      <c r="O109" s="86">
        <v>23</v>
      </c>
      <c r="P109" s="86">
        <v>11</v>
      </c>
      <c r="Q109" s="86">
        <v>9</v>
      </c>
      <c r="R109" s="86">
        <v>0</v>
      </c>
      <c r="S109" s="86">
        <v>3</v>
      </c>
      <c r="T109" s="86">
        <v>100</v>
      </c>
      <c r="U109" s="86">
        <v>43</v>
      </c>
      <c r="V109" s="86">
        <v>18</v>
      </c>
      <c r="W109" s="86">
        <v>39</v>
      </c>
      <c r="X109" s="86">
        <v>2</v>
      </c>
      <c r="Y109" s="86">
        <v>0</v>
      </c>
      <c r="Z109" s="86">
        <v>0</v>
      </c>
      <c r="AA109" s="86">
        <v>2</v>
      </c>
      <c r="AB109" s="86">
        <v>10</v>
      </c>
      <c r="AC109" s="81">
        <v>10</v>
      </c>
      <c r="AD109" s="81">
        <v>3</v>
      </c>
      <c r="AE109" s="81">
        <v>3</v>
      </c>
      <c r="AF109" s="81">
        <v>2</v>
      </c>
      <c r="AG109" s="81">
        <v>9</v>
      </c>
      <c r="AH109" s="81">
        <v>0</v>
      </c>
      <c r="AI109" s="81">
        <v>0</v>
      </c>
      <c r="AJ109" s="81" t="s">
        <v>1693</v>
      </c>
    </row>
    <row r="110" spans="1:36" x14ac:dyDescent="0.2">
      <c r="A110" s="81" t="s">
        <v>1266</v>
      </c>
      <c r="B110" s="81" t="s">
        <v>1694</v>
      </c>
      <c r="C110" s="81" t="s">
        <v>1694</v>
      </c>
      <c r="D110" s="81" t="s">
        <v>1695</v>
      </c>
      <c r="G110" s="81" t="s">
        <v>1345</v>
      </c>
      <c r="H110" s="81" t="s">
        <v>1347</v>
      </c>
      <c r="I110" s="81" t="s">
        <v>1347</v>
      </c>
      <c r="J110" s="81" t="s">
        <v>1347</v>
      </c>
      <c r="K110" s="81" t="s">
        <v>1347</v>
      </c>
      <c r="L110" s="81" t="s">
        <v>1347</v>
      </c>
      <c r="M110" s="81" t="s">
        <v>1347</v>
      </c>
      <c r="N110" s="81" t="s">
        <v>1347</v>
      </c>
      <c r="O110" s="86">
        <v>0</v>
      </c>
      <c r="P110" s="86">
        <v>0</v>
      </c>
      <c r="Q110" s="86">
        <v>0</v>
      </c>
      <c r="R110" s="86">
        <v>0</v>
      </c>
      <c r="S110" s="86">
        <v>0</v>
      </c>
      <c r="T110" s="86">
        <v>2</v>
      </c>
      <c r="U110" s="86">
        <v>5</v>
      </c>
      <c r="V110" s="86">
        <v>0</v>
      </c>
      <c r="W110" s="86">
        <v>0</v>
      </c>
      <c r="X110" s="86">
        <v>0</v>
      </c>
      <c r="Y110" s="86">
        <v>0</v>
      </c>
      <c r="Z110" s="86">
        <v>0</v>
      </c>
      <c r="AA110" s="86">
        <v>0</v>
      </c>
      <c r="AB110" s="86">
        <v>0</v>
      </c>
      <c r="AC110" s="81">
        <v>0</v>
      </c>
      <c r="AD110" s="81">
        <v>0</v>
      </c>
      <c r="AE110" s="81">
        <v>0</v>
      </c>
      <c r="AF110" s="81">
        <v>0</v>
      </c>
      <c r="AG110" s="81">
        <v>0</v>
      </c>
      <c r="AH110" s="81">
        <v>0</v>
      </c>
      <c r="AI110" s="81">
        <v>0</v>
      </c>
      <c r="AJ110" s="81" t="s">
        <v>1696</v>
      </c>
    </row>
    <row r="111" spans="1:36" x14ac:dyDescent="0.2">
      <c r="A111" s="84" t="s">
        <v>945</v>
      </c>
      <c r="B111" s="84" t="s">
        <v>2002</v>
      </c>
      <c r="C111" s="84" t="s">
        <v>2002</v>
      </c>
      <c r="D111" s="84" t="s">
        <v>2003</v>
      </c>
      <c r="E111" s="87">
        <v>26587</v>
      </c>
      <c r="G111" s="84" t="s">
        <v>1345</v>
      </c>
      <c r="H111" s="84" t="s">
        <v>1347</v>
      </c>
      <c r="I111" s="84" t="s">
        <v>1347</v>
      </c>
      <c r="J111" s="84" t="s">
        <v>1352</v>
      </c>
      <c r="K111" s="84" t="s">
        <v>1347</v>
      </c>
      <c r="L111" s="84" t="s">
        <v>1347</v>
      </c>
      <c r="M111" s="84" t="s">
        <v>1347</v>
      </c>
      <c r="N111" s="84" t="s">
        <v>1347</v>
      </c>
      <c r="O111" s="90">
        <v>0</v>
      </c>
      <c r="P111" s="90">
        <v>0</v>
      </c>
      <c r="Q111" s="90">
        <v>0</v>
      </c>
      <c r="R111" s="90">
        <v>0</v>
      </c>
      <c r="S111" s="90">
        <v>0</v>
      </c>
      <c r="T111" s="90">
        <v>525</v>
      </c>
      <c r="U111" s="90">
        <v>58</v>
      </c>
      <c r="V111" s="90">
        <v>53</v>
      </c>
      <c r="W111" s="90">
        <v>58</v>
      </c>
      <c r="X111" s="90">
        <v>2</v>
      </c>
      <c r="Y111" s="90">
        <v>3</v>
      </c>
      <c r="Z111" s="90">
        <v>0</v>
      </c>
      <c r="AA111" s="90">
        <v>0</v>
      </c>
      <c r="AB111" s="90">
        <v>0</v>
      </c>
      <c r="AC111" s="84">
        <v>0</v>
      </c>
      <c r="AD111" s="84">
        <v>0</v>
      </c>
      <c r="AE111" s="84">
        <v>0</v>
      </c>
      <c r="AF111" s="84">
        <v>0</v>
      </c>
      <c r="AG111" s="84">
        <v>0</v>
      </c>
      <c r="AH111" s="84">
        <v>0</v>
      </c>
      <c r="AI111" s="84">
        <v>0</v>
      </c>
      <c r="AJ111" s="84" t="s">
        <v>2004</v>
      </c>
    </row>
    <row r="112" spans="1:36" x14ac:dyDescent="0.2">
      <c r="A112" s="81" t="s">
        <v>945</v>
      </c>
      <c r="B112" s="81" t="s">
        <v>1854</v>
      </c>
      <c r="C112" s="81" t="s">
        <v>1855</v>
      </c>
      <c r="D112" s="81" t="s">
        <v>1856</v>
      </c>
      <c r="E112" s="83">
        <v>33541</v>
      </c>
      <c r="F112" s="81" t="s">
        <v>1854</v>
      </c>
      <c r="G112" s="81" t="s">
        <v>1345</v>
      </c>
      <c r="H112" s="81" t="s">
        <v>1346</v>
      </c>
      <c r="I112" s="81" t="s">
        <v>1347</v>
      </c>
      <c r="J112" s="81" t="s">
        <v>1352</v>
      </c>
      <c r="K112" s="81" t="s">
        <v>1347</v>
      </c>
      <c r="L112" s="81" t="s">
        <v>1347</v>
      </c>
      <c r="M112" s="81" t="s">
        <v>1347</v>
      </c>
      <c r="N112" s="81" t="s">
        <v>1347</v>
      </c>
      <c r="O112" s="86">
        <v>8</v>
      </c>
      <c r="P112" s="86">
        <v>4</v>
      </c>
      <c r="Q112" s="86">
        <v>1</v>
      </c>
      <c r="R112" s="86">
        <v>1</v>
      </c>
      <c r="S112" s="86">
        <v>1</v>
      </c>
      <c r="T112" s="86">
        <v>0</v>
      </c>
      <c r="U112" s="86">
        <v>0</v>
      </c>
      <c r="V112" s="86">
        <v>0</v>
      </c>
      <c r="W112" s="86">
        <v>9</v>
      </c>
      <c r="X112" s="86">
        <v>0</v>
      </c>
      <c r="Y112" s="86">
        <v>0</v>
      </c>
      <c r="Z112" s="86">
        <v>0</v>
      </c>
      <c r="AA112" s="86">
        <v>2</v>
      </c>
      <c r="AB112" s="86">
        <v>3</v>
      </c>
      <c r="AC112" s="81">
        <v>3</v>
      </c>
      <c r="AD112" s="81">
        <v>0</v>
      </c>
      <c r="AE112" s="81">
        <v>0</v>
      </c>
      <c r="AF112" s="81">
        <v>1</v>
      </c>
      <c r="AG112" s="81">
        <v>1</v>
      </c>
      <c r="AH112" s="81">
        <v>1</v>
      </c>
      <c r="AI112" s="81">
        <v>0</v>
      </c>
      <c r="AJ112" s="81" t="s">
        <v>1857</v>
      </c>
    </row>
    <row r="113" spans="1:36" x14ac:dyDescent="0.2">
      <c r="A113" s="85" t="s">
        <v>952</v>
      </c>
      <c r="B113" s="81" t="s">
        <v>1498</v>
      </c>
      <c r="C113" s="85" t="s">
        <v>1879</v>
      </c>
      <c r="D113" s="81" t="s">
        <v>1876</v>
      </c>
      <c r="E113" s="83">
        <v>41640</v>
      </c>
      <c r="F113" s="81" t="s">
        <v>1498</v>
      </c>
      <c r="G113" s="81" t="s">
        <v>1345</v>
      </c>
      <c r="H113" s="81" t="s">
        <v>1346</v>
      </c>
      <c r="I113" s="81" t="s">
        <v>1347</v>
      </c>
      <c r="J113" s="81" t="s">
        <v>1352</v>
      </c>
      <c r="K113" s="81" t="s">
        <v>1352</v>
      </c>
      <c r="L113" s="81" t="s">
        <v>1347</v>
      </c>
      <c r="M113" s="81" t="s">
        <v>1347</v>
      </c>
      <c r="N113" s="81" t="s">
        <v>1347</v>
      </c>
      <c r="O113" s="86">
        <v>1</v>
      </c>
      <c r="P113" s="86">
        <v>1</v>
      </c>
      <c r="Q113" s="86">
        <v>0</v>
      </c>
      <c r="R113" s="86">
        <v>0</v>
      </c>
      <c r="S113" s="86">
        <v>0</v>
      </c>
      <c r="T113" s="86">
        <v>18</v>
      </c>
      <c r="U113" s="86">
        <v>0</v>
      </c>
      <c r="V113" s="86">
        <v>1</v>
      </c>
      <c r="W113" s="86">
        <v>13</v>
      </c>
      <c r="X113" s="86">
        <v>0</v>
      </c>
      <c r="Y113" s="86">
        <v>0</v>
      </c>
      <c r="Z113" s="86">
        <v>0</v>
      </c>
      <c r="AA113" s="86">
        <v>1</v>
      </c>
      <c r="AB113" s="86">
        <v>1</v>
      </c>
      <c r="AC113" s="81">
        <v>1</v>
      </c>
      <c r="AD113" s="81">
        <v>0</v>
      </c>
      <c r="AE113" s="81">
        <v>0</v>
      </c>
      <c r="AF113" s="81">
        <v>0</v>
      </c>
      <c r="AG113" s="81">
        <v>1</v>
      </c>
      <c r="AH113" s="81">
        <v>0</v>
      </c>
      <c r="AI113" s="81">
        <v>0</v>
      </c>
      <c r="AJ113" s="81" t="s">
        <v>1877</v>
      </c>
    </row>
    <row r="114" spans="1:36" x14ac:dyDescent="0.2">
      <c r="A114" s="81" t="s">
        <v>957</v>
      </c>
      <c r="B114" s="81" t="s">
        <v>1697</v>
      </c>
      <c r="C114" s="81" t="s">
        <v>1697</v>
      </c>
      <c r="D114" s="81" t="s">
        <v>1698</v>
      </c>
      <c r="G114" s="81" t="s">
        <v>1345</v>
      </c>
      <c r="H114" s="81" t="s">
        <v>1346</v>
      </c>
      <c r="I114" s="81" t="s">
        <v>1347</v>
      </c>
      <c r="J114" s="81" t="s">
        <v>1352</v>
      </c>
      <c r="K114" s="81" t="s">
        <v>1347</v>
      </c>
      <c r="L114" s="81" t="s">
        <v>1347</v>
      </c>
      <c r="M114" s="81" t="s">
        <v>1347</v>
      </c>
      <c r="N114" s="81" t="s">
        <v>1347</v>
      </c>
      <c r="O114" s="86">
        <v>2</v>
      </c>
      <c r="P114" s="86">
        <v>10</v>
      </c>
      <c r="Q114" s="86">
        <v>2</v>
      </c>
      <c r="R114" s="86">
        <v>0</v>
      </c>
      <c r="S114" s="86">
        <v>0</v>
      </c>
      <c r="T114" s="86">
        <v>203</v>
      </c>
      <c r="U114" s="86">
        <v>27</v>
      </c>
      <c r="V114" s="86">
        <v>12</v>
      </c>
      <c r="W114" s="86">
        <v>14</v>
      </c>
      <c r="X114" s="86">
        <v>4</v>
      </c>
      <c r="Y114" s="86">
        <v>0</v>
      </c>
      <c r="Z114" s="86">
        <v>0</v>
      </c>
      <c r="AA114" s="86">
        <v>0</v>
      </c>
      <c r="AB114" s="86">
        <v>9</v>
      </c>
      <c r="AC114" s="81">
        <v>7</v>
      </c>
      <c r="AD114" s="81">
        <v>0</v>
      </c>
      <c r="AE114" s="81">
        <v>0</v>
      </c>
      <c r="AF114" s="81">
        <v>0</v>
      </c>
      <c r="AG114" s="81">
        <v>4</v>
      </c>
      <c r="AH114" s="81">
        <v>0</v>
      </c>
      <c r="AI114" s="81">
        <v>0</v>
      </c>
      <c r="AJ114" s="81" t="s">
        <v>1699</v>
      </c>
    </row>
    <row r="115" spans="1:36" x14ac:dyDescent="0.2">
      <c r="A115" s="81" t="s">
        <v>1267</v>
      </c>
      <c r="B115" s="81" t="s">
        <v>1700</v>
      </c>
      <c r="C115" s="81" t="s">
        <v>1700</v>
      </c>
      <c r="D115" s="81" t="s">
        <v>1701</v>
      </c>
      <c r="E115" s="82" t="s">
        <v>1702</v>
      </c>
      <c r="G115" s="81" t="s">
        <v>1378</v>
      </c>
      <c r="H115" s="81" t="s">
        <v>1347</v>
      </c>
      <c r="I115" s="81" t="s">
        <v>1347</v>
      </c>
      <c r="J115" s="81" t="s">
        <v>1347</v>
      </c>
      <c r="K115" s="81" t="s">
        <v>1347</v>
      </c>
      <c r="L115" s="81" t="s">
        <v>1347</v>
      </c>
      <c r="M115" s="81" t="s">
        <v>1361</v>
      </c>
      <c r="N115" s="81" t="s">
        <v>1347</v>
      </c>
      <c r="O115" s="86">
        <v>0</v>
      </c>
      <c r="P115" s="86">
        <v>0</v>
      </c>
      <c r="Q115" s="86">
        <v>0</v>
      </c>
      <c r="R115" s="86">
        <v>0</v>
      </c>
      <c r="S115" s="86">
        <v>0</v>
      </c>
      <c r="T115" s="86">
        <v>35</v>
      </c>
      <c r="U115" s="86">
        <v>0</v>
      </c>
      <c r="V115" s="86">
        <v>5</v>
      </c>
      <c r="W115" s="86">
        <v>24</v>
      </c>
      <c r="X115" s="86">
        <v>0</v>
      </c>
      <c r="Y115" s="86">
        <v>0</v>
      </c>
      <c r="Z115" s="86">
        <v>0</v>
      </c>
      <c r="AA115" s="86">
        <v>0</v>
      </c>
      <c r="AB115" s="86">
        <v>0</v>
      </c>
      <c r="AC115" s="81">
        <v>0</v>
      </c>
      <c r="AD115" s="81">
        <v>0</v>
      </c>
      <c r="AE115" s="81">
        <v>0</v>
      </c>
      <c r="AF115" s="81">
        <v>0</v>
      </c>
      <c r="AG115" s="81">
        <v>0</v>
      </c>
      <c r="AH115" s="81">
        <v>0</v>
      </c>
      <c r="AI115" s="81">
        <v>0</v>
      </c>
      <c r="AJ115" s="81" t="s">
        <v>1703</v>
      </c>
    </row>
    <row r="116" spans="1:36" x14ac:dyDescent="0.2">
      <c r="A116" s="81" t="s">
        <v>965</v>
      </c>
      <c r="B116" s="81" t="s">
        <v>301</v>
      </c>
      <c r="C116" s="81" t="s">
        <v>301</v>
      </c>
      <c r="D116" s="81" t="s">
        <v>1704</v>
      </c>
      <c r="E116" s="82" t="s">
        <v>1705</v>
      </c>
      <c r="G116" s="81" t="s">
        <v>1345</v>
      </c>
      <c r="H116" s="81" t="s">
        <v>1346</v>
      </c>
      <c r="I116" s="81" t="s">
        <v>1347</v>
      </c>
      <c r="J116" s="81" t="s">
        <v>1347</v>
      </c>
      <c r="K116" s="81" t="s">
        <v>1347</v>
      </c>
      <c r="L116" s="81" t="s">
        <v>1347</v>
      </c>
      <c r="M116" s="81" t="s">
        <v>1352</v>
      </c>
      <c r="N116" s="81" t="s">
        <v>1347</v>
      </c>
      <c r="O116" s="86">
        <v>16</v>
      </c>
      <c r="P116" s="86">
        <v>10</v>
      </c>
      <c r="Q116" s="86">
        <v>2</v>
      </c>
      <c r="R116" s="86">
        <v>0</v>
      </c>
      <c r="S116" s="86">
        <v>0</v>
      </c>
      <c r="T116" s="86">
        <v>159</v>
      </c>
      <c r="U116" s="86">
        <v>6</v>
      </c>
      <c r="V116" s="86">
        <v>67</v>
      </c>
      <c r="W116" s="86">
        <v>76</v>
      </c>
      <c r="X116" s="86">
        <v>0</v>
      </c>
      <c r="Y116" s="86">
        <v>0</v>
      </c>
      <c r="Z116" s="86">
        <v>0</v>
      </c>
      <c r="AA116" s="86">
        <v>0</v>
      </c>
      <c r="AB116" s="86">
        <v>7</v>
      </c>
      <c r="AC116" s="81">
        <v>6</v>
      </c>
      <c r="AD116" s="81">
        <v>0</v>
      </c>
      <c r="AE116" s="81">
        <v>0</v>
      </c>
      <c r="AF116" s="81">
        <v>0</v>
      </c>
      <c r="AG116" s="81">
        <v>6</v>
      </c>
      <c r="AH116" s="81">
        <v>0</v>
      </c>
      <c r="AI116" s="81">
        <v>0</v>
      </c>
      <c r="AJ116" s="81" t="s">
        <v>1706</v>
      </c>
    </row>
    <row r="117" spans="1:36" x14ac:dyDescent="0.2">
      <c r="A117" s="81" t="s">
        <v>303</v>
      </c>
      <c r="B117" s="81" t="s">
        <v>1707</v>
      </c>
      <c r="C117" s="81" t="s">
        <v>1707</v>
      </c>
      <c r="D117" s="81" t="s">
        <v>1708</v>
      </c>
      <c r="G117" s="81" t="s">
        <v>1345</v>
      </c>
      <c r="H117" s="81" t="s">
        <v>1346</v>
      </c>
      <c r="I117" s="81" t="s">
        <v>1347</v>
      </c>
      <c r="J117" s="81" t="s">
        <v>1352</v>
      </c>
      <c r="K117" s="81" t="s">
        <v>1347</v>
      </c>
      <c r="L117" s="81" t="s">
        <v>1347</v>
      </c>
      <c r="M117" s="81" t="s">
        <v>1347</v>
      </c>
      <c r="N117" s="81" t="s">
        <v>1347</v>
      </c>
      <c r="O117" s="86">
        <v>4</v>
      </c>
      <c r="P117" s="86">
        <v>6</v>
      </c>
      <c r="Q117" s="86">
        <v>0</v>
      </c>
      <c r="R117" s="86">
        <v>0</v>
      </c>
      <c r="S117" s="86">
        <v>1</v>
      </c>
      <c r="T117" s="86">
        <v>185</v>
      </c>
      <c r="U117" s="86">
        <v>4</v>
      </c>
      <c r="V117" s="86">
        <v>52</v>
      </c>
      <c r="W117" s="86">
        <v>9</v>
      </c>
      <c r="X117" s="86">
        <v>1</v>
      </c>
      <c r="Y117" s="86">
        <v>0</v>
      </c>
      <c r="Z117" s="86">
        <v>0</v>
      </c>
      <c r="AA117" s="86">
        <v>1</v>
      </c>
      <c r="AB117" s="86">
        <v>6</v>
      </c>
      <c r="AC117" s="81">
        <v>3</v>
      </c>
      <c r="AD117" s="81">
        <v>0</v>
      </c>
      <c r="AE117" s="81">
        <v>0</v>
      </c>
      <c r="AF117" s="81">
        <v>0</v>
      </c>
      <c r="AG117" s="81">
        <v>0</v>
      </c>
      <c r="AH117" s="81">
        <v>0</v>
      </c>
      <c r="AI117" s="81">
        <v>0</v>
      </c>
      <c r="AJ117" s="81" t="s">
        <v>1709</v>
      </c>
    </row>
    <row r="118" spans="1:36" x14ac:dyDescent="0.2">
      <c r="A118" s="81" t="s">
        <v>980</v>
      </c>
      <c r="B118" s="81" t="s">
        <v>1710</v>
      </c>
      <c r="C118" s="81" t="s">
        <v>1710</v>
      </c>
      <c r="D118" s="81" t="s">
        <v>1711</v>
      </c>
      <c r="E118" s="82" t="s">
        <v>1635</v>
      </c>
      <c r="G118" s="81" t="s">
        <v>1345</v>
      </c>
      <c r="H118" s="81" t="s">
        <v>1346</v>
      </c>
      <c r="I118" s="81" t="s">
        <v>1347</v>
      </c>
      <c r="J118" s="81" t="s">
        <v>1347</v>
      </c>
      <c r="K118" s="81" t="s">
        <v>1347</v>
      </c>
      <c r="L118" s="81" t="s">
        <v>1352</v>
      </c>
      <c r="M118" s="81" t="s">
        <v>1347</v>
      </c>
      <c r="N118" s="81" t="s">
        <v>1347</v>
      </c>
      <c r="O118" s="86">
        <v>93</v>
      </c>
      <c r="P118" s="86">
        <v>48</v>
      </c>
      <c r="Q118" s="86">
        <v>21</v>
      </c>
      <c r="R118" s="86">
        <v>5</v>
      </c>
      <c r="S118" s="86">
        <v>4</v>
      </c>
      <c r="T118" s="86">
        <v>1294</v>
      </c>
      <c r="U118" s="86">
        <v>18</v>
      </c>
      <c r="V118" s="86">
        <v>163</v>
      </c>
      <c r="W118" s="86">
        <v>33</v>
      </c>
      <c r="X118" s="86">
        <v>12</v>
      </c>
      <c r="Y118" s="86">
        <v>6</v>
      </c>
      <c r="Z118" s="86">
        <v>1</v>
      </c>
      <c r="AA118" s="86">
        <v>8</v>
      </c>
      <c r="AB118" s="86">
        <v>37</v>
      </c>
      <c r="AC118" s="81">
        <v>21</v>
      </c>
      <c r="AD118" s="81">
        <v>14</v>
      </c>
      <c r="AE118" s="81">
        <v>2</v>
      </c>
      <c r="AF118" s="81">
        <v>4</v>
      </c>
      <c r="AG118" s="81">
        <v>16</v>
      </c>
      <c r="AH118" s="81">
        <v>0</v>
      </c>
      <c r="AI118" s="81">
        <v>6</v>
      </c>
      <c r="AJ118" s="81" t="s">
        <v>1712</v>
      </c>
    </row>
    <row r="119" spans="1:36" x14ac:dyDescent="0.2">
      <c r="A119" s="81" t="s">
        <v>992</v>
      </c>
      <c r="B119" s="81" t="s">
        <v>1713</v>
      </c>
      <c r="C119" s="81" t="s">
        <v>1713</v>
      </c>
      <c r="D119" s="81" t="s">
        <v>1714</v>
      </c>
      <c r="E119" s="82" t="s">
        <v>1715</v>
      </c>
      <c r="G119" s="81" t="s">
        <v>1345</v>
      </c>
      <c r="H119" s="81" t="s">
        <v>1346</v>
      </c>
      <c r="I119" s="81" t="s">
        <v>1347</v>
      </c>
      <c r="J119" s="81" t="s">
        <v>1347</v>
      </c>
      <c r="K119" s="81" t="s">
        <v>1347</v>
      </c>
      <c r="L119" s="81" t="s">
        <v>1352</v>
      </c>
      <c r="M119" s="81" t="s">
        <v>1347</v>
      </c>
      <c r="N119" s="81" t="s">
        <v>1347</v>
      </c>
      <c r="O119" s="86">
        <v>45</v>
      </c>
      <c r="P119" s="86">
        <v>12</v>
      </c>
      <c r="Q119" s="86">
        <v>12</v>
      </c>
      <c r="R119" s="86">
        <v>4</v>
      </c>
      <c r="S119" s="86">
        <v>0</v>
      </c>
      <c r="T119" s="86">
        <v>415</v>
      </c>
      <c r="U119" s="86">
        <v>17</v>
      </c>
      <c r="V119" s="86">
        <v>58</v>
      </c>
      <c r="W119" s="86">
        <v>60</v>
      </c>
      <c r="X119" s="86">
        <v>0</v>
      </c>
      <c r="Y119" s="86">
        <v>0</v>
      </c>
      <c r="Z119" s="86">
        <v>0</v>
      </c>
      <c r="AA119" s="86">
        <v>7</v>
      </c>
      <c r="AB119" s="86">
        <v>8</v>
      </c>
      <c r="AC119" s="81">
        <v>7</v>
      </c>
      <c r="AD119" s="81">
        <v>3</v>
      </c>
      <c r="AE119" s="81">
        <v>3</v>
      </c>
      <c r="AF119" s="81">
        <v>0</v>
      </c>
      <c r="AG119" s="81">
        <v>7</v>
      </c>
      <c r="AH119" s="81">
        <v>0</v>
      </c>
      <c r="AI119" s="81">
        <v>0</v>
      </c>
      <c r="AJ119" s="81" t="s">
        <v>1716</v>
      </c>
    </row>
    <row r="120" spans="1:36" x14ac:dyDescent="0.2">
      <c r="A120" s="81" t="s">
        <v>1269</v>
      </c>
      <c r="B120" s="81" t="s">
        <v>1682</v>
      </c>
      <c r="C120" s="81" t="s">
        <v>1682</v>
      </c>
      <c r="D120" s="81" t="s">
        <v>1717</v>
      </c>
      <c r="E120" s="82" t="s">
        <v>1718</v>
      </c>
      <c r="G120" s="81" t="s">
        <v>1345</v>
      </c>
      <c r="H120" s="81" t="s">
        <v>1347</v>
      </c>
      <c r="I120" s="81" t="s">
        <v>1347</v>
      </c>
      <c r="J120" s="81" t="s">
        <v>1347</v>
      </c>
      <c r="K120" s="81" t="s">
        <v>1347</v>
      </c>
      <c r="L120" s="81" t="s">
        <v>1347</v>
      </c>
      <c r="M120" s="81" t="s">
        <v>1352</v>
      </c>
      <c r="N120" s="81" t="s">
        <v>1347</v>
      </c>
      <c r="O120" s="86">
        <v>5</v>
      </c>
      <c r="P120" s="86">
        <v>0</v>
      </c>
      <c r="Q120" s="86">
        <v>0</v>
      </c>
      <c r="R120" s="86">
        <v>0</v>
      </c>
      <c r="S120" s="86">
        <v>0</v>
      </c>
      <c r="T120" s="86">
        <v>31</v>
      </c>
      <c r="U120" s="86">
        <v>0</v>
      </c>
      <c r="V120" s="86">
        <v>11</v>
      </c>
      <c r="W120" s="86">
        <v>0</v>
      </c>
      <c r="X120" s="86">
        <v>0</v>
      </c>
      <c r="Y120" s="86">
        <v>0</v>
      </c>
      <c r="Z120" s="86">
        <v>0</v>
      </c>
      <c r="AA120" s="86">
        <v>0</v>
      </c>
      <c r="AB120" s="86">
        <v>0</v>
      </c>
      <c r="AC120" s="81">
        <v>0</v>
      </c>
      <c r="AD120" s="81">
        <v>0</v>
      </c>
      <c r="AE120" s="81">
        <v>0</v>
      </c>
      <c r="AF120" s="81">
        <v>0</v>
      </c>
      <c r="AG120" s="81">
        <v>0</v>
      </c>
      <c r="AH120" s="81">
        <v>0</v>
      </c>
      <c r="AI120" s="81">
        <v>0</v>
      </c>
      <c r="AJ120" s="81" t="s">
        <v>1719</v>
      </c>
    </row>
    <row r="121" spans="1:36" x14ac:dyDescent="0.2">
      <c r="A121" s="81" t="s">
        <v>1271</v>
      </c>
      <c r="B121" s="81" t="s">
        <v>1720</v>
      </c>
      <c r="C121" s="81" t="s">
        <v>1720</v>
      </c>
      <c r="D121" s="81" t="s">
        <v>1721</v>
      </c>
      <c r="E121" s="82" t="s">
        <v>1722</v>
      </c>
      <c r="G121" s="81" t="s">
        <v>1347</v>
      </c>
      <c r="H121" s="81" t="s">
        <v>1347</v>
      </c>
      <c r="I121" s="81" t="s">
        <v>1347</v>
      </c>
      <c r="J121" s="81" t="s">
        <v>1347</v>
      </c>
      <c r="K121" s="81" t="s">
        <v>1361</v>
      </c>
      <c r="L121" s="81" t="s">
        <v>1347</v>
      </c>
      <c r="M121" s="81" t="s">
        <v>1347</v>
      </c>
      <c r="N121" s="81" t="s">
        <v>1347</v>
      </c>
      <c r="O121" s="86">
        <v>0</v>
      </c>
      <c r="P121" s="86">
        <v>0</v>
      </c>
      <c r="Q121" s="86">
        <v>0</v>
      </c>
      <c r="R121" s="86">
        <v>0</v>
      </c>
      <c r="S121" s="86">
        <v>0</v>
      </c>
      <c r="T121" s="86">
        <v>31</v>
      </c>
      <c r="U121" s="86">
        <v>10</v>
      </c>
      <c r="V121" s="86">
        <v>2</v>
      </c>
      <c r="W121" s="86">
        <v>0</v>
      </c>
      <c r="X121" s="86">
        <v>0</v>
      </c>
      <c r="Y121" s="86">
        <v>0</v>
      </c>
      <c r="Z121" s="86">
        <v>0</v>
      </c>
      <c r="AA121" s="86">
        <v>0</v>
      </c>
      <c r="AB121" s="86">
        <v>0</v>
      </c>
      <c r="AC121" s="81">
        <v>0</v>
      </c>
      <c r="AD121" s="81">
        <v>0</v>
      </c>
      <c r="AE121" s="81">
        <v>0</v>
      </c>
      <c r="AF121" s="81">
        <v>0</v>
      </c>
      <c r="AG121" s="81">
        <v>0</v>
      </c>
      <c r="AH121" s="81">
        <v>0</v>
      </c>
      <c r="AI121" s="81">
        <v>0</v>
      </c>
      <c r="AJ121" s="81" t="s">
        <v>1723</v>
      </c>
    </row>
    <row r="122" spans="1:36" x14ac:dyDescent="0.2">
      <c r="A122" s="85" t="s">
        <v>1002</v>
      </c>
      <c r="B122" s="81" t="s">
        <v>1498</v>
      </c>
      <c r="C122" s="85" t="s">
        <v>1880</v>
      </c>
      <c r="D122" s="81" t="s">
        <v>1876</v>
      </c>
      <c r="E122" s="83">
        <v>41640</v>
      </c>
      <c r="F122" s="81" t="s">
        <v>1498</v>
      </c>
      <c r="G122" s="81" t="s">
        <v>1345</v>
      </c>
      <c r="H122" s="81" t="s">
        <v>1346</v>
      </c>
      <c r="I122" s="81" t="s">
        <v>1347</v>
      </c>
      <c r="J122" s="81" t="s">
        <v>1352</v>
      </c>
      <c r="K122" s="81" t="s">
        <v>1352</v>
      </c>
      <c r="L122" s="81" t="s">
        <v>1347</v>
      </c>
      <c r="M122" s="81" t="s">
        <v>1347</v>
      </c>
      <c r="N122" s="81" t="s">
        <v>1347</v>
      </c>
      <c r="O122" s="86">
        <v>1</v>
      </c>
      <c r="P122" s="86">
        <v>1</v>
      </c>
      <c r="Q122" s="86">
        <v>0</v>
      </c>
      <c r="R122" s="86">
        <v>0</v>
      </c>
      <c r="S122" s="86">
        <v>0</v>
      </c>
      <c r="T122" s="86">
        <v>0</v>
      </c>
      <c r="U122" s="86">
        <v>0</v>
      </c>
      <c r="V122" s="86">
        <v>2</v>
      </c>
      <c r="W122" s="86">
        <v>5</v>
      </c>
      <c r="X122" s="86">
        <v>0</v>
      </c>
      <c r="Y122" s="86">
        <v>0</v>
      </c>
      <c r="Z122" s="86">
        <v>0</v>
      </c>
      <c r="AA122" s="86">
        <v>0</v>
      </c>
      <c r="AB122" s="86">
        <v>1</v>
      </c>
      <c r="AC122" s="81">
        <v>1</v>
      </c>
      <c r="AD122" s="81">
        <v>0</v>
      </c>
      <c r="AE122" s="81">
        <v>0</v>
      </c>
      <c r="AF122" s="81">
        <v>0</v>
      </c>
      <c r="AG122" s="81">
        <v>1</v>
      </c>
      <c r="AH122" s="81">
        <v>0</v>
      </c>
      <c r="AI122" s="81">
        <v>0</v>
      </c>
      <c r="AJ122" s="81" t="s">
        <v>1877</v>
      </c>
    </row>
    <row r="123" spans="1:36" x14ac:dyDescent="0.2">
      <c r="A123" s="81" t="s">
        <v>1007</v>
      </c>
      <c r="B123" s="81" t="s">
        <v>2005</v>
      </c>
      <c r="C123" s="81" t="s">
        <v>2005</v>
      </c>
      <c r="D123" s="84" t="s">
        <v>2006</v>
      </c>
      <c r="E123" s="87">
        <v>33239</v>
      </c>
      <c r="G123" s="84" t="s">
        <v>1345</v>
      </c>
      <c r="H123" s="84" t="s">
        <v>1346</v>
      </c>
      <c r="I123" s="84" t="s">
        <v>1347</v>
      </c>
      <c r="J123" s="84" t="s">
        <v>1347</v>
      </c>
      <c r="K123" s="84" t="s">
        <v>1347</v>
      </c>
      <c r="L123" s="84" t="s">
        <v>1352</v>
      </c>
      <c r="M123" s="84" t="s">
        <v>1347</v>
      </c>
      <c r="N123" s="84" t="s">
        <v>1347</v>
      </c>
      <c r="O123" s="90">
        <v>34</v>
      </c>
      <c r="P123" s="90">
        <v>22</v>
      </c>
      <c r="Q123" s="90">
        <v>8</v>
      </c>
      <c r="R123" s="90">
        <v>0</v>
      </c>
      <c r="S123" s="90">
        <v>5</v>
      </c>
      <c r="T123" s="90">
        <v>363</v>
      </c>
      <c r="U123" s="90">
        <v>705</v>
      </c>
      <c r="V123" s="90">
        <v>32</v>
      </c>
      <c r="W123" s="90">
        <v>18</v>
      </c>
      <c r="X123" s="90">
        <v>4</v>
      </c>
      <c r="Y123" s="90">
        <v>0</v>
      </c>
      <c r="Z123" s="90">
        <v>0</v>
      </c>
      <c r="AA123" s="90">
        <v>8</v>
      </c>
      <c r="AB123" s="90">
        <v>20</v>
      </c>
      <c r="AC123" s="84">
        <v>20</v>
      </c>
      <c r="AD123" s="84">
        <v>8</v>
      </c>
      <c r="AE123" s="84">
        <v>3</v>
      </c>
      <c r="AF123" s="84">
        <v>2</v>
      </c>
      <c r="AG123" s="84">
        <v>17</v>
      </c>
      <c r="AH123" s="84">
        <v>0</v>
      </c>
      <c r="AI123" s="84">
        <v>0</v>
      </c>
      <c r="AJ123" s="84" t="s">
        <v>2007</v>
      </c>
    </row>
    <row r="124" spans="1:36" x14ac:dyDescent="0.2">
      <c r="A124" s="81" t="s">
        <v>315</v>
      </c>
      <c r="B124" s="81" t="s">
        <v>1724</v>
      </c>
      <c r="C124" s="81" t="s">
        <v>1725</v>
      </c>
      <c r="D124" s="81" t="s">
        <v>1726</v>
      </c>
      <c r="E124" s="82" t="s">
        <v>1727</v>
      </c>
      <c r="G124" s="81" t="s">
        <v>1345</v>
      </c>
      <c r="H124" s="81" t="s">
        <v>1347</v>
      </c>
      <c r="I124" s="81" t="s">
        <v>1347</v>
      </c>
      <c r="J124" s="81" t="s">
        <v>1352</v>
      </c>
      <c r="K124" s="81" t="s">
        <v>1347</v>
      </c>
      <c r="L124" s="81" t="s">
        <v>1347</v>
      </c>
      <c r="M124" s="81" t="s">
        <v>1347</v>
      </c>
      <c r="N124" s="81" t="s">
        <v>1347</v>
      </c>
      <c r="O124" s="86">
        <v>0</v>
      </c>
      <c r="P124" s="86">
        <v>0</v>
      </c>
      <c r="Q124" s="86">
        <v>0</v>
      </c>
      <c r="R124" s="86">
        <v>0</v>
      </c>
      <c r="S124" s="86">
        <v>0</v>
      </c>
      <c r="T124" s="86">
        <v>375</v>
      </c>
      <c r="U124" s="86">
        <v>0</v>
      </c>
      <c r="V124" s="86">
        <v>0</v>
      </c>
      <c r="W124" s="86">
        <v>0</v>
      </c>
      <c r="X124" s="86">
        <v>11</v>
      </c>
      <c r="Y124" s="86">
        <v>12</v>
      </c>
      <c r="Z124" s="86">
        <v>0</v>
      </c>
      <c r="AA124" s="86">
        <v>0</v>
      </c>
      <c r="AB124" s="86">
        <v>0</v>
      </c>
      <c r="AC124" s="81">
        <v>0</v>
      </c>
      <c r="AD124" s="81">
        <v>0</v>
      </c>
      <c r="AE124" s="81">
        <v>0</v>
      </c>
      <c r="AF124" s="81">
        <v>0</v>
      </c>
      <c r="AG124" s="81">
        <v>0</v>
      </c>
      <c r="AH124" s="81">
        <v>0</v>
      </c>
      <c r="AI124" s="81">
        <v>0</v>
      </c>
      <c r="AJ124" s="81" t="s">
        <v>1728</v>
      </c>
    </row>
    <row r="125" spans="1:36" x14ac:dyDescent="0.2">
      <c r="A125" s="81" t="s">
        <v>1020</v>
      </c>
      <c r="B125" s="81" t="s">
        <v>98</v>
      </c>
      <c r="C125" s="81" t="s">
        <v>1729</v>
      </c>
      <c r="D125" s="81" t="s">
        <v>1730</v>
      </c>
      <c r="E125" s="82" t="s">
        <v>1731</v>
      </c>
      <c r="G125" s="81" t="s">
        <v>1345</v>
      </c>
      <c r="H125" s="81" t="s">
        <v>1506</v>
      </c>
      <c r="I125" s="81" t="s">
        <v>1347</v>
      </c>
      <c r="J125" s="81" t="s">
        <v>1352</v>
      </c>
      <c r="K125" s="81" t="s">
        <v>1352</v>
      </c>
      <c r="L125" s="81" t="s">
        <v>1347</v>
      </c>
      <c r="M125" s="81" t="s">
        <v>1347</v>
      </c>
      <c r="N125" s="81" t="s">
        <v>1347</v>
      </c>
      <c r="O125" s="86">
        <v>3</v>
      </c>
      <c r="P125" s="86">
        <v>14</v>
      </c>
      <c r="Q125" s="86">
        <v>0</v>
      </c>
      <c r="R125" s="86">
        <v>0</v>
      </c>
      <c r="S125" s="86">
        <v>0</v>
      </c>
      <c r="T125" s="86">
        <v>236</v>
      </c>
      <c r="U125" s="86">
        <v>2</v>
      </c>
      <c r="V125" s="86">
        <v>41</v>
      </c>
      <c r="W125" s="86">
        <v>58</v>
      </c>
      <c r="X125" s="86">
        <v>0</v>
      </c>
      <c r="Y125" s="86">
        <v>0</v>
      </c>
      <c r="Z125" s="86">
        <v>0</v>
      </c>
      <c r="AA125" s="86">
        <v>5</v>
      </c>
      <c r="AB125" s="86">
        <v>5</v>
      </c>
      <c r="AC125" s="81">
        <v>1</v>
      </c>
      <c r="AD125" s="81">
        <v>0</v>
      </c>
      <c r="AE125" s="81">
        <v>0</v>
      </c>
      <c r="AF125" s="81">
        <v>0</v>
      </c>
      <c r="AG125" s="81">
        <v>2</v>
      </c>
      <c r="AH125" s="81">
        <v>0</v>
      </c>
      <c r="AI125" s="81">
        <v>0</v>
      </c>
      <c r="AJ125" s="81" t="s">
        <v>1732</v>
      </c>
    </row>
    <row r="126" spans="1:36" x14ac:dyDescent="0.2">
      <c r="A126" s="85" t="s">
        <v>1020</v>
      </c>
      <c r="B126" s="81" t="s">
        <v>1498</v>
      </c>
      <c r="C126" s="85" t="s">
        <v>1881</v>
      </c>
      <c r="D126" s="81" t="s">
        <v>1876</v>
      </c>
      <c r="E126" s="83">
        <v>41640</v>
      </c>
      <c r="F126" s="81" t="s">
        <v>1498</v>
      </c>
      <c r="G126" s="81" t="s">
        <v>1345</v>
      </c>
      <c r="H126" s="81" t="s">
        <v>1346</v>
      </c>
      <c r="I126" s="81" t="s">
        <v>1347</v>
      </c>
      <c r="J126" s="81" t="s">
        <v>1352</v>
      </c>
      <c r="K126" s="81" t="s">
        <v>1352</v>
      </c>
      <c r="L126" s="81" t="s">
        <v>1347</v>
      </c>
      <c r="M126" s="81" t="s">
        <v>1347</v>
      </c>
      <c r="N126" s="81" t="s">
        <v>1347</v>
      </c>
      <c r="O126" s="86">
        <v>15</v>
      </c>
      <c r="P126" s="86">
        <v>3</v>
      </c>
      <c r="Q126" s="86">
        <v>0</v>
      </c>
      <c r="R126" s="86">
        <v>0</v>
      </c>
      <c r="S126" s="86">
        <v>0</v>
      </c>
      <c r="T126" s="86">
        <v>49</v>
      </c>
      <c r="U126" s="86">
        <v>2</v>
      </c>
      <c r="V126" s="86">
        <v>4</v>
      </c>
      <c r="W126" s="86">
        <v>14</v>
      </c>
      <c r="X126" s="86">
        <v>0</v>
      </c>
      <c r="Y126" s="86">
        <v>0</v>
      </c>
      <c r="Z126" s="86">
        <v>0</v>
      </c>
      <c r="AA126" s="86">
        <v>2</v>
      </c>
      <c r="AB126" s="86">
        <v>1</v>
      </c>
      <c r="AC126" s="81">
        <v>1</v>
      </c>
      <c r="AD126" s="81">
        <v>0</v>
      </c>
      <c r="AE126" s="81">
        <v>0</v>
      </c>
      <c r="AF126" s="81">
        <v>1</v>
      </c>
      <c r="AG126" s="81">
        <v>1</v>
      </c>
      <c r="AH126" s="81">
        <v>0</v>
      </c>
      <c r="AI126" s="81">
        <v>0</v>
      </c>
      <c r="AJ126" s="81" t="s">
        <v>1877</v>
      </c>
    </row>
    <row r="127" spans="1:36" x14ac:dyDescent="0.2">
      <c r="A127" s="85" t="s">
        <v>1274</v>
      </c>
      <c r="B127" s="81" t="s">
        <v>1884</v>
      </c>
      <c r="C127" s="85" t="s">
        <v>1893</v>
      </c>
      <c r="D127" s="85" t="s">
        <v>1886</v>
      </c>
      <c r="E127" s="83">
        <v>43187</v>
      </c>
      <c r="F127" s="81" t="s">
        <v>1884</v>
      </c>
      <c r="G127" s="81" t="s">
        <v>1345</v>
      </c>
      <c r="H127" s="81" t="s">
        <v>1506</v>
      </c>
      <c r="I127" s="81" t="s">
        <v>1352</v>
      </c>
      <c r="J127" s="81" t="s">
        <v>1347</v>
      </c>
      <c r="K127" s="81" t="s">
        <v>1347</v>
      </c>
      <c r="L127" s="81" t="s">
        <v>1347</v>
      </c>
      <c r="M127" s="81" t="s">
        <v>1347</v>
      </c>
      <c r="N127" s="81" t="s">
        <v>1347</v>
      </c>
      <c r="O127" s="86">
        <v>1</v>
      </c>
      <c r="P127" s="86">
        <v>0</v>
      </c>
      <c r="Q127" s="86">
        <v>0</v>
      </c>
      <c r="R127" s="86">
        <v>0</v>
      </c>
      <c r="S127" s="86">
        <v>0</v>
      </c>
      <c r="T127" s="86">
        <v>5</v>
      </c>
      <c r="U127" s="86">
        <v>1</v>
      </c>
      <c r="V127" s="86">
        <v>0</v>
      </c>
      <c r="W127" s="86">
        <v>0</v>
      </c>
      <c r="X127" s="86">
        <v>0</v>
      </c>
      <c r="Y127" s="86">
        <v>0</v>
      </c>
      <c r="Z127" s="86">
        <v>0</v>
      </c>
      <c r="AA127" s="86">
        <v>0</v>
      </c>
      <c r="AB127" s="86">
        <v>0</v>
      </c>
      <c r="AC127" s="81">
        <v>0</v>
      </c>
      <c r="AD127" s="81">
        <v>0</v>
      </c>
      <c r="AE127" s="81">
        <v>0</v>
      </c>
      <c r="AF127" s="81">
        <v>0</v>
      </c>
      <c r="AG127" s="81">
        <v>0</v>
      </c>
      <c r="AH127" s="81">
        <v>0</v>
      </c>
      <c r="AI127" s="81">
        <v>0</v>
      </c>
      <c r="AJ127" s="81" t="s">
        <v>1887</v>
      </c>
    </row>
    <row r="128" spans="1:36" x14ac:dyDescent="0.2">
      <c r="A128" s="81" t="s">
        <v>1028</v>
      </c>
      <c r="B128" s="81" t="s">
        <v>98</v>
      </c>
      <c r="C128" s="81" t="s">
        <v>98</v>
      </c>
      <c r="D128" s="81" t="s">
        <v>1733</v>
      </c>
      <c r="E128" s="82" t="s">
        <v>1734</v>
      </c>
      <c r="G128" s="81" t="s">
        <v>1345</v>
      </c>
      <c r="H128" s="81" t="s">
        <v>1346</v>
      </c>
      <c r="I128" s="81" t="s">
        <v>1347</v>
      </c>
      <c r="J128" s="81" t="s">
        <v>1352</v>
      </c>
      <c r="K128" s="81" t="s">
        <v>1347</v>
      </c>
      <c r="L128" s="81" t="s">
        <v>1347</v>
      </c>
      <c r="M128" s="81" t="s">
        <v>1347</v>
      </c>
      <c r="N128" s="81" t="s">
        <v>1347</v>
      </c>
      <c r="O128" s="86">
        <v>22</v>
      </c>
      <c r="P128" s="86">
        <v>25</v>
      </c>
      <c r="Q128" s="86">
        <v>6</v>
      </c>
      <c r="R128" s="86">
        <v>2</v>
      </c>
      <c r="S128" s="86">
        <v>2</v>
      </c>
      <c r="T128" s="86">
        <v>233</v>
      </c>
      <c r="U128" s="86">
        <v>32</v>
      </c>
      <c r="V128" s="86">
        <v>106</v>
      </c>
      <c r="W128" s="86">
        <v>130</v>
      </c>
      <c r="X128" s="86">
        <v>1</v>
      </c>
      <c r="Y128" s="86">
        <v>0</v>
      </c>
      <c r="Z128" s="86">
        <v>0</v>
      </c>
      <c r="AA128" s="86">
        <v>4</v>
      </c>
      <c r="AB128" s="86">
        <v>23</v>
      </c>
      <c r="AC128" s="81">
        <v>13</v>
      </c>
      <c r="AD128" s="81">
        <v>7</v>
      </c>
      <c r="AE128" s="81">
        <v>3</v>
      </c>
      <c r="AF128" s="81">
        <v>7</v>
      </c>
      <c r="AG128" s="81">
        <v>19</v>
      </c>
      <c r="AH128" s="81">
        <v>0</v>
      </c>
      <c r="AI128" s="81">
        <v>0</v>
      </c>
      <c r="AJ128" s="81" t="s">
        <v>1735</v>
      </c>
    </row>
    <row r="129" spans="1:36" x14ac:dyDescent="0.2">
      <c r="A129" s="81" t="s">
        <v>1277</v>
      </c>
      <c r="B129" s="81" t="s">
        <v>1736</v>
      </c>
      <c r="C129" s="81" t="s">
        <v>1736</v>
      </c>
      <c r="D129" s="81" t="s">
        <v>1737</v>
      </c>
      <c r="E129" s="82" t="s">
        <v>1738</v>
      </c>
      <c r="G129" s="81" t="s">
        <v>1345</v>
      </c>
      <c r="H129" s="81" t="s">
        <v>1347</v>
      </c>
      <c r="I129" s="81" t="s">
        <v>1347</v>
      </c>
      <c r="J129" s="81" t="s">
        <v>1347</v>
      </c>
      <c r="K129" s="81" t="s">
        <v>1347</v>
      </c>
      <c r="L129" s="81" t="s">
        <v>1347</v>
      </c>
      <c r="M129" s="81" t="s">
        <v>1347</v>
      </c>
      <c r="N129" s="81" t="s">
        <v>1347</v>
      </c>
      <c r="O129" s="86">
        <v>0</v>
      </c>
      <c r="P129" s="86">
        <v>0</v>
      </c>
      <c r="Q129" s="86">
        <v>0</v>
      </c>
      <c r="R129" s="86">
        <v>0</v>
      </c>
      <c r="S129" s="86">
        <v>0</v>
      </c>
      <c r="T129" s="86">
        <v>67</v>
      </c>
      <c r="U129" s="86">
        <v>0</v>
      </c>
      <c r="V129" s="86">
        <v>9</v>
      </c>
      <c r="W129" s="86">
        <v>9</v>
      </c>
      <c r="X129" s="86">
        <v>0</v>
      </c>
      <c r="Y129" s="86">
        <v>0</v>
      </c>
      <c r="Z129" s="86">
        <v>0</v>
      </c>
      <c r="AA129" s="86">
        <v>0</v>
      </c>
      <c r="AB129" s="86">
        <v>0</v>
      </c>
      <c r="AC129" s="81">
        <v>0</v>
      </c>
      <c r="AD129" s="81">
        <v>0</v>
      </c>
      <c r="AE129" s="81">
        <v>0</v>
      </c>
      <c r="AF129" s="81">
        <v>0</v>
      </c>
      <c r="AG129" s="81">
        <v>0</v>
      </c>
      <c r="AH129" s="81">
        <v>0</v>
      </c>
      <c r="AI129" s="81">
        <v>0</v>
      </c>
      <c r="AJ129" s="81" t="s">
        <v>1739</v>
      </c>
    </row>
    <row r="130" spans="1:36" x14ac:dyDescent="0.2">
      <c r="A130" s="81" t="s">
        <v>1040</v>
      </c>
      <c r="B130" s="81" t="s">
        <v>1740</v>
      </c>
      <c r="C130" s="81" t="s">
        <v>1740</v>
      </c>
      <c r="D130" s="81" t="s">
        <v>1741</v>
      </c>
      <c r="E130" s="82" t="s">
        <v>1742</v>
      </c>
      <c r="G130" s="81" t="s">
        <v>1345</v>
      </c>
      <c r="H130" s="81" t="s">
        <v>1346</v>
      </c>
      <c r="I130" s="81" t="s">
        <v>1347</v>
      </c>
      <c r="J130" s="81" t="s">
        <v>1347</v>
      </c>
      <c r="K130" s="81" t="s">
        <v>1347</v>
      </c>
      <c r="L130" s="81" t="s">
        <v>1352</v>
      </c>
      <c r="M130" s="81" t="s">
        <v>1347</v>
      </c>
      <c r="N130" s="81" t="s">
        <v>1347</v>
      </c>
      <c r="O130" s="86">
        <v>23</v>
      </c>
      <c r="P130" s="86">
        <v>17</v>
      </c>
      <c r="Q130" s="86">
        <v>10</v>
      </c>
      <c r="R130" s="86">
        <v>0</v>
      </c>
      <c r="S130" s="86">
        <v>0</v>
      </c>
      <c r="T130" s="86">
        <v>352</v>
      </c>
      <c r="U130" s="86">
        <v>16</v>
      </c>
      <c r="V130" s="86">
        <v>68</v>
      </c>
      <c r="W130" s="86">
        <v>286</v>
      </c>
      <c r="X130" s="86">
        <v>2</v>
      </c>
      <c r="Y130" s="86">
        <v>0</v>
      </c>
      <c r="Z130" s="86">
        <v>0</v>
      </c>
      <c r="AA130" s="86">
        <v>7</v>
      </c>
      <c r="AB130" s="86">
        <v>16</v>
      </c>
      <c r="AC130" s="81">
        <v>15</v>
      </c>
      <c r="AD130" s="81">
        <v>7</v>
      </c>
      <c r="AE130" s="81">
        <v>0</v>
      </c>
      <c r="AF130" s="81">
        <v>3</v>
      </c>
      <c r="AG130" s="81">
        <v>15</v>
      </c>
      <c r="AH130" s="81">
        <v>0</v>
      </c>
      <c r="AI130" s="81">
        <v>0</v>
      </c>
      <c r="AJ130" s="81" t="s">
        <v>1743</v>
      </c>
    </row>
    <row r="131" spans="1:36" x14ac:dyDescent="0.2">
      <c r="A131" s="81" t="s">
        <v>1052</v>
      </c>
      <c r="B131" s="81" t="s">
        <v>1744</v>
      </c>
      <c r="C131" s="81" t="s">
        <v>1744</v>
      </c>
      <c r="D131" s="81" t="s">
        <v>1745</v>
      </c>
      <c r="E131" s="82" t="s">
        <v>1746</v>
      </c>
      <c r="G131" s="81" t="s">
        <v>1345</v>
      </c>
      <c r="H131" s="81" t="s">
        <v>1346</v>
      </c>
      <c r="I131" s="81" t="s">
        <v>1347</v>
      </c>
      <c r="J131" s="81" t="s">
        <v>1347</v>
      </c>
      <c r="K131" s="81" t="s">
        <v>1347</v>
      </c>
      <c r="L131" s="81" t="s">
        <v>1352</v>
      </c>
      <c r="M131" s="81" t="s">
        <v>1347</v>
      </c>
      <c r="N131" s="81" t="s">
        <v>1347</v>
      </c>
      <c r="O131" s="86">
        <v>33</v>
      </c>
      <c r="P131" s="86">
        <v>38</v>
      </c>
      <c r="Q131" s="86">
        <v>19</v>
      </c>
      <c r="R131" s="86">
        <v>4</v>
      </c>
      <c r="S131" s="86">
        <v>0</v>
      </c>
      <c r="T131" s="86">
        <v>219</v>
      </c>
      <c r="U131" s="86">
        <v>33</v>
      </c>
      <c r="V131" s="86">
        <v>79</v>
      </c>
      <c r="W131" s="86">
        <v>34</v>
      </c>
      <c r="X131" s="86">
        <v>6</v>
      </c>
      <c r="Y131" s="86">
        <v>0</v>
      </c>
      <c r="Z131" s="86">
        <v>0</v>
      </c>
      <c r="AA131" s="86">
        <v>6</v>
      </c>
      <c r="AB131" s="86">
        <v>37</v>
      </c>
      <c r="AC131" s="81">
        <v>26</v>
      </c>
      <c r="AD131" s="81">
        <v>11</v>
      </c>
      <c r="AE131" s="81">
        <v>7</v>
      </c>
      <c r="AF131" s="81">
        <v>4</v>
      </c>
      <c r="AG131" s="81">
        <v>24</v>
      </c>
      <c r="AH131" s="81">
        <v>0</v>
      </c>
      <c r="AI131" s="81">
        <v>0</v>
      </c>
      <c r="AJ131" s="81" t="s">
        <v>1747</v>
      </c>
    </row>
    <row r="132" spans="1:36" x14ac:dyDescent="0.2">
      <c r="A132" s="81" t="s">
        <v>1058</v>
      </c>
      <c r="B132" s="81" t="s">
        <v>37</v>
      </c>
      <c r="C132" s="81" t="s">
        <v>37</v>
      </c>
      <c r="D132" s="81" t="s">
        <v>1748</v>
      </c>
      <c r="E132" s="82" t="s">
        <v>1746</v>
      </c>
      <c r="G132" s="81" t="s">
        <v>1345</v>
      </c>
      <c r="H132" s="81" t="s">
        <v>1346</v>
      </c>
      <c r="I132" s="81" t="s">
        <v>1347</v>
      </c>
      <c r="J132" s="81" t="s">
        <v>1347</v>
      </c>
      <c r="K132" s="81" t="s">
        <v>1347</v>
      </c>
      <c r="L132" s="81" t="s">
        <v>1352</v>
      </c>
      <c r="M132" s="81" t="s">
        <v>1347</v>
      </c>
      <c r="N132" s="81" t="s">
        <v>1347</v>
      </c>
      <c r="O132" s="86">
        <v>17</v>
      </c>
      <c r="P132" s="86">
        <v>6</v>
      </c>
      <c r="Q132" s="86">
        <v>3</v>
      </c>
      <c r="R132" s="86">
        <v>0</v>
      </c>
      <c r="S132" s="86">
        <v>2</v>
      </c>
      <c r="T132" s="86">
        <v>95</v>
      </c>
      <c r="U132" s="86">
        <v>3</v>
      </c>
      <c r="V132" s="86">
        <v>33</v>
      </c>
      <c r="W132" s="86">
        <v>97</v>
      </c>
      <c r="X132" s="86">
        <v>0</v>
      </c>
      <c r="Y132" s="86">
        <v>0</v>
      </c>
      <c r="Z132" s="86">
        <v>0</v>
      </c>
      <c r="AA132" s="86">
        <v>2</v>
      </c>
      <c r="AB132" s="86">
        <v>6</v>
      </c>
      <c r="AC132" s="81">
        <v>3</v>
      </c>
      <c r="AD132" s="81">
        <v>0</v>
      </c>
      <c r="AE132" s="81">
        <v>1</v>
      </c>
      <c r="AF132" s="81">
        <v>2</v>
      </c>
      <c r="AG132" s="81">
        <v>3</v>
      </c>
      <c r="AH132" s="81">
        <v>0</v>
      </c>
      <c r="AI132" s="81">
        <v>0</v>
      </c>
      <c r="AJ132" s="81" t="s">
        <v>1749</v>
      </c>
    </row>
    <row r="133" spans="1:36" x14ac:dyDescent="0.2">
      <c r="A133" s="81" t="s">
        <v>1064</v>
      </c>
      <c r="B133" s="81" t="s">
        <v>1750</v>
      </c>
      <c r="C133" s="81" t="s">
        <v>1750</v>
      </c>
      <c r="D133" s="81" t="s">
        <v>1751</v>
      </c>
      <c r="E133" s="82" t="s">
        <v>1752</v>
      </c>
      <c r="G133" s="81" t="s">
        <v>1345</v>
      </c>
      <c r="H133" s="81" t="s">
        <v>1346</v>
      </c>
      <c r="I133" s="81" t="s">
        <v>1347</v>
      </c>
      <c r="J133" s="81" t="s">
        <v>1347</v>
      </c>
      <c r="K133" s="81" t="s">
        <v>1347</v>
      </c>
      <c r="L133" s="81" t="s">
        <v>1352</v>
      </c>
      <c r="M133" s="81" t="s">
        <v>1347</v>
      </c>
      <c r="N133" s="81" t="s">
        <v>1347</v>
      </c>
      <c r="O133" s="86">
        <v>22</v>
      </c>
      <c r="P133" s="86">
        <v>19</v>
      </c>
      <c r="Q133" s="86">
        <v>16</v>
      </c>
      <c r="R133" s="86">
        <v>4</v>
      </c>
      <c r="S133" s="86">
        <v>1</v>
      </c>
      <c r="T133" s="86">
        <v>272</v>
      </c>
      <c r="U133" s="86">
        <v>29</v>
      </c>
      <c r="V133" s="86">
        <v>65</v>
      </c>
      <c r="W133" s="86">
        <v>959</v>
      </c>
      <c r="X133" s="86">
        <v>3</v>
      </c>
      <c r="Y133" s="86">
        <v>0</v>
      </c>
      <c r="Z133" s="86">
        <v>0</v>
      </c>
      <c r="AA133" s="86">
        <v>2</v>
      </c>
      <c r="AB133" s="86">
        <v>16</v>
      </c>
      <c r="AC133" s="81">
        <v>15</v>
      </c>
      <c r="AD133" s="81">
        <v>6</v>
      </c>
      <c r="AE133" s="81">
        <v>3</v>
      </c>
      <c r="AF133" s="81">
        <v>4</v>
      </c>
      <c r="AG133" s="81">
        <v>14</v>
      </c>
      <c r="AH133" s="81">
        <v>0</v>
      </c>
      <c r="AI133" s="81">
        <v>0</v>
      </c>
      <c r="AJ133" s="81" t="s">
        <v>1753</v>
      </c>
    </row>
    <row r="134" spans="1:36" x14ac:dyDescent="0.2">
      <c r="A134" s="81" t="s">
        <v>1284</v>
      </c>
      <c r="B134" s="81" t="s">
        <v>1858</v>
      </c>
      <c r="C134" s="85" t="s">
        <v>1865</v>
      </c>
      <c r="D134" s="81" t="s">
        <v>1860</v>
      </c>
      <c r="E134" s="83">
        <v>39726</v>
      </c>
      <c r="F134" s="81" t="s">
        <v>1858</v>
      </c>
      <c r="G134" s="81" t="s">
        <v>1345</v>
      </c>
      <c r="H134" s="81" t="s">
        <v>1346</v>
      </c>
      <c r="I134" s="81" t="s">
        <v>1352</v>
      </c>
      <c r="J134" s="81" t="s">
        <v>1347</v>
      </c>
      <c r="K134" s="81" t="s">
        <v>1347</v>
      </c>
      <c r="L134" s="81" t="s">
        <v>1347</v>
      </c>
      <c r="M134" s="81" t="s">
        <v>1347</v>
      </c>
      <c r="N134" s="81" t="s">
        <v>1352</v>
      </c>
      <c r="O134" s="86">
        <v>0</v>
      </c>
      <c r="P134" s="86">
        <v>1</v>
      </c>
      <c r="Q134" s="86">
        <v>0</v>
      </c>
      <c r="R134" s="86">
        <v>0</v>
      </c>
      <c r="S134" s="86">
        <v>0</v>
      </c>
      <c r="T134" s="86">
        <v>6</v>
      </c>
      <c r="U134" s="86">
        <v>3</v>
      </c>
      <c r="V134" s="86">
        <v>2</v>
      </c>
      <c r="W134" s="86">
        <v>0</v>
      </c>
      <c r="X134" s="86">
        <v>0</v>
      </c>
      <c r="Y134" s="86">
        <v>0</v>
      </c>
      <c r="Z134" s="86">
        <v>0</v>
      </c>
      <c r="AA134" s="86">
        <v>0</v>
      </c>
      <c r="AB134" s="86">
        <v>1</v>
      </c>
      <c r="AC134" s="81">
        <v>0</v>
      </c>
      <c r="AD134" s="81">
        <v>0</v>
      </c>
      <c r="AE134" s="81">
        <v>0</v>
      </c>
      <c r="AF134" s="81">
        <v>0</v>
      </c>
      <c r="AG134" s="81">
        <v>0</v>
      </c>
      <c r="AH134" s="81">
        <v>0</v>
      </c>
      <c r="AI134" s="81">
        <v>0</v>
      </c>
      <c r="AJ134" s="81" t="s">
        <v>1861</v>
      </c>
    </row>
    <row r="135" spans="1:36" x14ac:dyDescent="0.2">
      <c r="A135" s="81" t="s">
        <v>1285</v>
      </c>
      <c r="B135" s="81" t="s">
        <v>1858</v>
      </c>
      <c r="C135" s="85" t="s">
        <v>1871</v>
      </c>
      <c r="D135" s="81" t="s">
        <v>1860</v>
      </c>
      <c r="E135" s="83">
        <v>39732</v>
      </c>
      <c r="F135" s="81" t="s">
        <v>1858</v>
      </c>
      <c r="G135" s="81" t="s">
        <v>1345</v>
      </c>
      <c r="H135" s="81" t="s">
        <v>1346</v>
      </c>
      <c r="I135" s="81" t="s">
        <v>1352</v>
      </c>
      <c r="J135" s="81" t="s">
        <v>1347</v>
      </c>
      <c r="K135" s="81" t="s">
        <v>1347</v>
      </c>
      <c r="L135" s="81" t="s">
        <v>1347</v>
      </c>
      <c r="M135" s="81" t="s">
        <v>1347</v>
      </c>
      <c r="N135" s="81" t="s">
        <v>1352</v>
      </c>
      <c r="O135" s="86">
        <v>0</v>
      </c>
      <c r="P135" s="86">
        <v>0</v>
      </c>
      <c r="Q135" s="86">
        <v>0</v>
      </c>
      <c r="R135" s="86">
        <v>0</v>
      </c>
      <c r="S135" s="86">
        <v>0</v>
      </c>
      <c r="T135" s="86">
        <v>2</v>
      </c>
      <c r="U135" s="86">
        <v>0</v>
      </c>
      <c r="V135" s="86">
        <v>1</v>
      </c>
      <c r="W135" s="86">
        <v>0</v>
      </c>
      <c r="X135" s="86">
        <v>0</v>
      </c>
      <c r="Y135" s="86">
        <v>0</v>
      </c>
      <c r="Z135" s="86">
        <v>0</v>
      </c>
      <c r="AA135" s="86">
        <v>0</v>
      </c>
      <c r="AB135" s="86">
        <v>0</v>
      </c>
      <c r="AC135" s="81">
        <v>0</v>
      </c>
      <c r="AD135" s="81">
        <v>0</v>
      </c>
      <c r="AE135" s="81">
        <v>0</v>
      </c>
      <c r="AF135" s="81">
        <v>0</v>
      </c>
      <c r="AG135" s="81">
        <v>0</v>
      </c>
      <c r="AH135" s="81">
        <v>0</v>
      </c>
      <c r="AI135" s="81">
        <v>0</v>
      </c>
      <c r="AJ135" s="81" t="s">
        <v>1861</v>
      </c>
    </row>
    <row r="136" spans="1:36" x14ac:dyDescent="0.2">
      <c r="A136" s="85" t="s">
        <v>1288</v>
      </c>
      <c r="B136" s="81" t="s">
        <v>1884</v>
      </c>
      <c r="C136" s="85" t="s">
        <v>1894</v>
      </c>
      <c r="D136" s="85" t="s">
        <v>1886</v>
      </c>
      <c r="E136" s="83">
        <v>43187</v>
      </c>
      <c r="F136" s="81" t="s">
        <v>1884</v>
      </c>
      <c r="G136" s="81" t="s">
        <v>1345</v>
      </c>
      <c r="H136" s="81" t="s">
        <v>1506</v>
      </c>
      <c r="I136" s="81" t="s">
        <v>1352</v>
      </c>
      <c r="J136" s="81" t="s">
        <v>1347</v>
      </c>
      <c r="K136" s="81" t="s">
        <v>1347</v>
      </c>
      <c r="L136" s="81" t="s">
        <v>1347</v>
      </c>
      <c r="M136" s="81" t="s">
        <v>1347</v>
      </c>
      <c r="N136" s="81" t="s">
        <v>1347</v>
      </c>
      <c r="O136" s="86">
        <v>0</v>
      </c>
      <c r="P136" s="86">
        <v>0</v>
      </c>
      <c r="Q136" s="86">
        <v>0</v>
      </c>
      <c r="R136" s="86">
        <v>0</v>
      </c>
      <c r="S136" s="86">
        <v>0</v>
      </c>
      <c r="T136" s="86">
        <v>2</v>
      </c>
      <c r="U136" s="86">
        <v>1</v>
      </c>
      <c r="V136" s="86">
        <v>0</v>
      </c>
      <c r="W136" s="86">
        <v>0</v>
      </c>
      <c r="X136" s="86">
        <v>0</v>
      </c>
      <c r="Y136" s="86">
        <v>0</v>
      </c>
      <c r="Z136" s="86">
        <v>0</v>
      </c>
      <c r="AA136" s="86">
        <v>0</v>
      </c>
      <c r="AB136" s="86">
        <v>0</v>
      </c>
      <c r="AC136" s="81">
        <v>0</v>
      </c>
      <c r="AD136" s="81">
        <v>0</v>
      </c>
      <c r="AE136" s="81">
        <v>0</v>
      </c>
      <c r="AF136" s="81">
        <v>0</v>
      </c>
      <c r="AG136" s="81">
        <v>0</v>
      </c>
      <c r="AH136" s="81">
        <v>0</v>
      </c>
      <c r="AI136" s="81">
        <v>0</v>
      </c>
      <c r="AJ136" s="81" t="s">
        <v>1887</v>
      </c>
    </row>
    <row r="137" spans="1:36" x14ac:dyDescent="0.2">
      <c r="A137" s="81" t="s">
        <v>1082</v>
      </c>
      <c r="B137" s="81" t="s">
        <v>1754</v>
      </c>
      <c r="C137" s="81" t="s">
        <v>1754</v>
      </c>
      <c r="D137" s="81" t="s">
        <v>1755</v>
      </c>
      <c r="E137" s="82" t="s">
        <v>1756</v>
      </c>
      <c r="G137" s="81" t="s">
        <v>1347</v>
      </c>
      <c r="H137" s="81" t="s">
        <v>1346</v>
      </c>
      <c r="I137" s="81" t="s">
        <v>1347</v>
      </c>
      <c r="J137" s="81" t="s">
        <v>1352</v>
      </c>
      <c r="K137" s="81" t="s">
        <v>1347</v>
      </c>
      <c r="L137" s="81" t="s">
        <v>1347</v>
      </c>
      <c r="M137" s="81" t="s">
        <v>1347</v>
      </c>
      <c r="N137" s="81" t="s">
        <v>1347</v>
      </c>
      <c r="O137" s="86">
        <v>15</v>
      </c>
      <c r="P137" s="86">
        <v>19</v>
      </c>
      <c r="Q137" s="86">
        <v>0</v>
      </c>
      <c r="R137" s="86">
        <v>0</v>
      </c>
      <c r="S137" s="86">
        <v>0</v>
      </c>
      <c r="T137" s="86">
        <v>0</v>
      </c>
      <c r="U137" s="86">
        <v>0</v>
      </c>
      <c r="V137" s="86">
        <v>0</v>
      </c>
      <c r="W137" s="86">
        <v>7</v>
      </c>
      <c r="X137" s="86">
        <v>0</v>
      </c>
      <c r="Y137" s="86">
        <v>0</v>
      </c>
      <c r="Z137" s="86">
        <v>0</v>
      </c>
      <c r="AA137" s="86">
        <v>4</v>
      </c>
      <c r="AB137" s="86">
        <v>0</v>
      </c>
      <c r="AC137" s="81">
        <v>0</v>
      </c>
      <c r="AD137" s="81">
        <v>0</v>
      </c>
      <c r="AE137" s="81">
        <v>0</v>
      </c>
      <c r="AF137" s="81">
        <v>0</v>
      </c>
      <c r="AG137" s="81">
        <v>0</v>
      </c>
      <c r="AH137" s="81">
        <v>0</v>
      </c>
      <c r="AI137" s="81">
        <v>0</v>
      </c>
      <c r="AJ137" s="81" t="s">
        <v>1757</v>
      </c>
    </row>
    <row r="138" spans="1:36" x14ac:dyDescent="0.2">
      <c r="A138" s="81" t="s">
        <v>1082</v>
      </c>
      <c r="B138" s="81" t="s">
        <v>1758</v>
      </c>
      <c r="C138" s="81" t="s">
        <v>73</v>
      </c>
      <c r="D138" s="81" t="s">
        <v>1759</v>
      </c>
      <c r="E138" s="82" t="s">
        <v>1760</v>
      </c>
      <c r="G138" s="81" t="s">
        <v>1345</v>
      </c>
      <c r="H138" s="81" t="s">
        <v>1346</v>
      </c>
      <c r="I138" s="81" t="s">
        <v>1347</v>
      </c>
      <c r="J138" s="81" t="s">
        <v>1352</v>
      </c>
      <c r="K138" s="81" t="s">
        <v>1347</v>
      </c>
      <c r="L138" s="81" t="s">
        <v>1347</v>
      </c>
      <c r="M138" s="81" t="s">
        <v>1347</v>
      </c>
      <c r="N138" s="81" t="s">
        <v>1347</v>
      </c>
      <c r="O138" s="86">
        <v>8</v>
      </c>
      <c r="P138" s="86">
        <v>25</v>
      </c>
      <c r="Q138" s="86">
        <v>6</v>
      </c>
      <c r="R138" s="86">
        <v>0</v>
      </c>
      <c r="S138" s="86">
        <v>11</v>
      </c>
      <c r="T138" s="86">
        <v>466</v>
      </c>
      <c r="U138" s="86">
        <v>0</v>
      </c>
      <c r="V138" s="86">
        <v>267</v>
      </c>
      <c r="W138" s="86">
        <v>41</v>
      </c>
      <c r="X138" s="86">
        <v>0</v>
      </c>
      <c r="Y138" s="86">
        <v>0</v>
      </c>
      <c r="Z138" s="86">
        <v>0</v>
      </c>
      <c r="AA138" s="86">
        <v>0</v>
      </c>
      <c r="AB138" s="86">
        <v>7</v>
      </c>
      <c r="AC138" s="81">
        <v>6</v>
      </c>
      <c r="AD138" s="81">
        <v>0</v>
      </c>
      <c r="AE138" s="81">
        <v>2</v>
      </c>
      <c r="AF138" s="81">
        <v>0</v>
      </c>
      <c r="AG138" s="81">
        <v>3</v>
      </c>
      <c r="AH138" s="81">
        <v>0</v>
      </c>
      <c r="AI138" s="81">
        <v>0</v>
      </c>
      <c r="AJ138" s="81" t="s">
        <v>1761</v>
      </c>
    </row>
    <row r="139" spans="1:36" x14ac:dyDescent="0.2">
      <c r="A139" s="81" t="s">
        <v>1082</v>
      </c>
      <c r="B139" s="81" t="s">
        <v>1762</v>
      </c>
      <c r="C139" s="81" t="s">
        <v>1763</v>
      </c>
      <c r="D139" s="81" t="s">
        <v>1764</v>
      </c>
      <c r="E139" s="82" t="s">
        <v>1765</v>
      </c>
      <c r="G139" s="81" t="s">
        <v>1345</v>
      </c>
      <c r="H139" s="81" t="s">
        <v>1347</v>
      </c>
      <c r="I139" s="81" t="s">
        <v>1347</v>
      </c>
      <c r="J139" s="81" t="s">
        <v>1352</v>
      </c>
      <c r="K139" s="81" t="s">
        <v>1347</v>
      </c>
      <c r="L139" s="81" t="s">
        <v>1347</v>
      </c>
      <c r="M139" s="81" t="s">
        <v>1347</v>
      </c>
      <c r="N139" s="81" t="s">
        <v>1347</v>
      </c>
      <c r="O139" s="86">
        <v>0</v>
      </c>
      <c r="P139" s="86">
        <v>0</v>
      </c>
      <c r="Q139" s="86">
        <v>0</v>
      </c>
      <c r="R139" s="86">
        <v>0</v>
      </c>
      <c r="S139" s="86">
        <v>0</v>
      </c>
      <c r="T139" s="86">
        <v>249</v>
      </c>
      <c r="U139" s="86">
        <v>0</v>
      </c>
      <c r="V139" s="86">
        <v>0</v>
      </c>
      <c r="W139" s="86">
        <v>0</v>
      </c>
      <c r="X139" s="86">
        <v>33</v>
      </c>
      <c r="Y139" s="86">
        <v>2</v>
      </c>
      <c r="Z139" s="86">
        <v>0</v>
      </c>
      <c r="AA139" s="86">
        <v>0</v>
      </c>
      <c r="AB139" s="86">
        <v>0</v>
      </c>
      <c r="AC139" s="81">
        <v>0</v>
      </c>
      <c r="AD139" s="81">
        <v>0</v>
      </c>
      <c r="AE139" s="81">
        <v>0</v>
      </c>
      <c r="AF139" s="81">
        <v>0</v>
      </c>
      <c r="AG139" s="81">
        <v>0</v>
      </c>
      <c r="AH139" s="81">
        <v>0</v>
      </c>
      <c r="AI139" s="81">
        <v>0</v>
      </c>
      <c r="AJ139" s="81" t="s">
        <v>1766</v>
      </c>
    </row>
    <row r="140" spans="1:36" x14ac:dyDescent="0.2">
      <c r="A140" s="81" t="s">
        <v>1082</v>
      </c>
      <c r="B140" s="81" t="s">
        <v>1767</v>
      </c>
      <c r="C140" s="81" t="s">
        <v>1768</v>
      </c>
      <c r="D140" s="81" t="s">
        <v>1769</v>
      </c>
      <c r="E140" s="82" t="s">
        <v>1770</v>
      </c>
      <c r="G140" s="81" t="s">
        <v>1345</v>
      </c>
      <c r="H140" s="81" t="s">
        <v>1347</v>
      </c>
      <c r="I140" s="81" t="s">
        <v>1347</v>
      </c>
      <c r="J140" s="81" t="s">
        <v>1352</v>
      </c>
      <c r="K140" s="81" t="s">
        <v>1347</v>
      </c>
      <c r="L140" s="81" t="s">
        <v>1347</v>
      </c>
      <c r="M140" s="81" t="s">
        <v>1347</v>
      </c>
      <c r="N140" s="81" t="s">
        <v>1347</v>
      </c>
      <c r="O140" s="86">
        <v>0</v>
      </c>
      <c r="P140" s="86">
        <v>0</v>
      </c>
      <c r="Q140" s="86">
        <v>0</v>
      </c>
      <c r="R140" s="86">
        <v>0</v>
      </c>
      <c r="S140" s="86">
        <v>0</v>
      </c>
      <c r="T140" s="86">
        <v>353</v>
      </c>
      <c r="U140" s="86">
        <v>295</v>
      </c>
      <c r="V140" s="86">
        <v>0</v>
      </c>
      <c r="W140" s="86">
        <v>0</v>
      </c>
      <c r="X140" s="86">
        <v>0</v>
      </c>
      <c r="Y140" s="86">
        <v>1</v>
      </c>
      <c r="Z140" s="86">
        <v>0</v>
      </c>
      <c r="AA140" s="86">
        <v>0</v>
      </c>
      <c r="AB140" s="86">
        <v>0</v>
      </c>
      <c r="AC140" s="81">
        <v>0</v>
      </c>
      <c r="AD140" s="81">
        <v>0</v>
      </c>
      <c r="AE140" s="81">
        <v>0</v>
      </c>
      <c r="AF140" s="81">
        <v>0</v>
      </c>
      <c r="AG140" s="81">
        <v>0</v>
      </c>
      <c r="AH140" s="81">
        <v>0</v>
      </c>
      <c r="AI140" s="81">
        <v>0</v>
      </c>
      <c r="AJ140" s="81" t="s">
        <v>1771</v>
      </c>
    </row>
    <row r="141" spans="1:36" x14ac:dyDescent="0.2">
      <c r="A141" s="81" t="s">
        <v>1289</v>
      </c>
      <c r="B141" s="81" t="s">
        <v>1594</v>
      </c>
      <c r="C141" s="81" t="s">
        <v>1594</v>
      </c>
      <c r="D141" s="81" t="s">
        <v>1772</v>
      </c>
      <c r="G141" s="81" t="s">
        <v>1347</v>
      </c>
      <c r="H141" s="81" t="s">
        <v>1347</v>
      </c>
      <c r="I141" s="81" t="s">
        <v>1347</v>
      </c>
      <c r="J141" s="81" t="s">
        <v>1361</v>
      </c>
      <c r="K141" s="81" t="s">
        <v>1347</v>
      </c>
      <c r="L141" s="81" t="s">
        <v>1347</v>
      </c>
      <c r="M141" s="81" t="s">
        <v>1347</v>
      </c>
      <c r="N141" s="81" t="s">
        <v>1347</v>
      </c>
      <c r="O141" s="86">
        <v>0</v>
      </c>
      <c r="P141" s="86">
        <v>0</v>
      </c>
      <c r="Q141" s="86">
        <v>0</v>
      </c>
      <c r="R141" s="86">
        <v>0</v>
      </c>
      <c r="S141" s="86">
        <v>0</v>
      </c>
      <c r="T141" s="86">
        <v>0</v>
      </c>
      <c r="U141" s="86">
        <v>0</v>
      </c>
      <c r="V141" s="86">
        <v>0</v>
      </c>
      <c r="W141" s="86">
        <v>0</v>
      </c>
      <c r="X141" s="86">
        <v>0</v>
      </c>
      <c r="Y141" s="86">
        <v>0</v>
      </c>
      <c r="Z141" s="86">
        <v>0</v>
      </c>
      <c r="AA141" s="86">
        <v>0</v>
      </c>
      <c r="AB141" s="86">
        <v>0</v>
      </c>
      <c r="AC141" s="81">
        <v>0</v>
      </c>
      <c r="AD141" s="81">
        <v>0</v>
      </c>
      <c r="AE141" s="81">
        <v>0</v>
      </c>
      <c r="AF141" s="81">
        <v>0</v>
      </c>
      <c r="AG141" s="81">
        <v>0</v>
      </c>
      <c r="AH141" s="81">
        <v>0</v>
      </c>
      <c r="AI141" s="81">
        <v>0</v>
      </c>
      <c r="AJ141" s="81" t="s">
        <v>1773</v>
      </c>
    </row>
    <row r="142" spans="1:36" x14ac:dyDescent="0.2">
      <c r="A142" s="81" t="s">
        <v>1292</v>
      </c>
      <c r="B142" s="81" t="s">
        <v>1774</v>
      </c>
      <c r="C142" s="81" t="s">
        <v>1774</v>
      </c>
      <c r="D142" s="81" t="s">
        <v>1775</v>
      </c>
      <c r="E142" s="82" t="s">
        <v>1776</v>
      </c>
      <c r="G142" s="81" t="s">
        <v>1378</v>
      </c>
      <c r="H142" s="81" t="s">
        <v>1347</v>
      </c>
      <c r="I142" s="81" t="s">
        <v>1347</v>
      </c>
      <c r="J142" s="81" t="s">
        <v>1347</v>
      </c>
      <c r="K142" s="81" t="s">
        <v>1347</v>
      </c>
      <c r="L142" s="81" t="s">
        <v>1347</v>
      </c>
      <c r="M142" s="81" t="s">
        <v>1361</v>
      </c>
      <c r="N142" s="81" t="s">
        <v>1347</v>
      </c>
      <c r="O142" s="86">
        <v>0</v>
      </c>
      <c r="P142" s="86">
        <v>0</v>
      </c>
      <c r="Q142" s="86">
        <v>0</v>
      </c>
      <c r="R142" s="86">
        <v>0</v>
      </c>
      <c r="S142" s="86">
        <v>0</v>
      </c>
      <c r="T142" s="86">
        <v>6</v>
      </c>
      <c r="U142" s="86">
        <v>1</v>
      </c>
      <c r="V142" s="86">
        <v>0</v>
      </c>
      <c r="W142" s="86">
        <v>0</v>
      </c>
      <c r="X142" s="86">
        <v>0</v>
      </c>
      <c r="Y142" s="86">
        <v>0</v>
      </c>
      <c r="Z142" s="86">
        <v>0</v>
      </c>
      <c r="AA142" s="86">
        <v>0</v>
      </c>
      <c r="AB142" s="86">
        <v>0</v>
      </c>
      <c r="AC142" s="81">
        <v>0</v>
      </c>
      <c r="AD142" s="81">
        <v>0</v>
      </c>
      <c r="AE142" s="81">
        <v>0</v>
      </c>
      <c r="AF142" s="81">
        <v>0</v>
      </c>
      <c r="AG142" s="81">
        <v>0</v>
      </c>
      <c r="AH142" s="81">
        <v>0</v>
      </c>
      <c r="AI142" s="81">
        <v>0</v>
      </c>
      <c r="AJ142" s="81" t="s">
        <v>1777</v>
      </c>
    </row>
    <row r="143" spans="1:36" x14ac:dyDescent="0.2">
      <c r="A143" s="81" t="s">
        <v>1096</v>
      </c>
      <c r="B143" s="81" t="s">
        <v>1778</v>
      </c>
      <c r="C143" s="81" t="s">
        <v>1778</v>
      </c>
      <c r="D143" s="81" t="s">
        <v>1779</v>
      </c>
      <c r="E143" s="82" t="s">
        <v>1780</v>
      </c>
      <c r="G143" s="81" t="s">
        <v>1345</v>
      </c>
      <c r="H143" s="81" t="s">
        <v>1346</v>
      </c>
      <c r="I143" s="81" t="s">
        <v>1361</v>
      </c>
      <c r="J143" s="81" t="s">
        <v>1347</v>
      </c>
      <c r="K143" s="81" t="s">
        <v>1361</v>
      </c>
      <c r="L143" s="81" t="s">
        <v>1352</v>
      </c>
      <c r="M143" s="81" t="s">
        <v>1347</v>
      </c>
      <c r="N143" s="81" t="s">
        <v>1347</v>
      </c>
      <c r="O143" s="86">
        <v>1</v>
      </c>
      <c r="P143" s="86">
        <v>5</v>
      </c>
      <c r="Q143" s="86">
        <v>0</v>
      </c>
      <c r="R143" s="86">
        <v>0</v>
      </c>
      <c r="S143" s="86">
        <v>0</v>
      </c>
      <c r="T143" s="86">
        <v>60</v>
      </c>
      <c r="U143" s="86">
        <v>3</v>
      </c>
      <c r="V143" s="86">
        <v>28</v>
      </c>
      <c r="W143" s="86">
        <v>11</v>
      </c>
      <c r="X143" s="86">
        <v>0</v>
      </c>
      <c r="Y143" s="86">
        <v>0</v>
      </c>
      <c r="Z143" s="86">
        <v>0</v>
      </c>
      <c r="AA143" s="86">
        <v>2</v>
      </c>
      <c r="AB143" s="86">
        <v>4</v>
      </c>
      <c r="AC143" s="81">
        <v>3</v>
      </c>
      <c r="AD143" s="81">
        <v>1</v>
      </c>
      <c r="AE143" s="81">
        <v>0</v>
      </c>
      <c r="AF143" s="81">
        <v>0</v>
      </c>
      <c r="AG143" s="81">
        <v>3</v>
      </c>
      <c r="AH143" s="81">
        <v>0</v>
      </c>
      <c r="AI143" s="81">
        <v>0</v>
      </c>
      <c r="AJ143" s="81" t="s">
        <v>1781</v>
      </c>
    </row>
    <row r="144" spans="1:36" x14ac:dyDescent="0.2">
      <c r="A144" s="81" t="s">
        <v>1102</v>
      </c>
      <c r="B144" s="81" t="s">
        <v>1782</v>
      </c>
      <c r="C144" s="81" t="s">
        <v>1782</v>
      </c>
      <c r="D144" s="81" t="s">
        <v>1783</v>
      </c>
      <c r="E144" s="82" t="s">
        <v>1784</v>
      </c>
      <c r="G144" s="81" t="s">
        <v>1345</v>
      </c>
      <c r="H144" s="81" t="s">
        <v>1346</v>
      </c>
      <c r="I144" s="81" t="s">
        <v>1347</v>
      </c>
      <c r="J144" s="81" t="s">
        <v>1347</v>
      </c>
      <c r="K144" s="81" t="s">
        <v>1347</v>
      </c>
      <c r="L144" s="81" t="s">
        <v>1352</v>
      </c>
      <c r="M144" s="81" t="s">
        <v>1347</v>
      </c>
      <c r="N144" s="81" t="s">
        <v>1347</v>
      </c>
      <c r="O144" s="86">
        <v>104</v>
      </c>
      <c r="P144" s="86">
        <v>83</v>
      </c>
      <c r="Q144" s="86">
        <v>303</v>
      </c>
      <c r="R144" s="86">
        <v>0</v>
      </c>
      <c r="S144" s="86">
        <v>8</v>
      </c>
      <c r="T144" s="86">
        <v>941</v>
      </c>
      <c r="U144" s="86">
        <v>44</v>
      </c>
      <c r="V144" s="86">
        <v>149</v>
      </c>
      <c r="W144" s="86">
        <v>305</v>
      </c>
      <c r="X144" s="86">
        <v>12</v>
      </c>
      <c r="Y144" s="86">
        <v>2</v>
      </c>
      <c r="Z144" s="86">
        <v>0</v>
      </c>
      <c r="AA144" s="86">
        <v>33</v>
      </c>
      <c r="AB144" s="86">
        <v>81</v>
      </c>
      <c r="AC144" s="81">
        <v>60</v>
      </c>
      <c r="AD144" s="81">
        <v>42</v>
      </c>
      <c r="AE144" s="81">
        <v>20</v>
      </c>
      <c r="AF144" s="81">
        <v>9</v>
      </c>
      <c r="AG144" s="81">
        <v>26</v>
      </c>
      <c r="AJ144" s="81" t="s">
        <v>1785</v>
      </c>
    </row>
    <row r="145" spans="1:36" x14ac:dyDescent="0.2">
      <c r="A145" s="81" t="s">
        <v>366</v>
      </c>
      <c r="B145" s="81" t="s">
        <v>1786</v>
      </c>
      <c r="C145" s="81" t="s">
        <v>1786</v>
      </c>
      <c r="D145" s="81" t="s">
        <v>1787</v>
      </c>
      <c r="E145" s="82" t="s">
        <v>1788</v>
      </c>
      <c r="G145" s="81" t="s">
        <v>1345</v>
      </c>
      <c r="H145" s="81" t="s">
        <v>1346</v>
      </c>
      <c r="I145" s="81" t="s">
        <v>1347</v>
      </c>
      <c r="J145" s="81" t="s">
        <v>1352</v>
      </c>
      <c r="K145" s="81" t="s">
        <v>1347</v>
      </c>
      <c r="L145" s="81" t="s">
        <v>1347</v>
      </c>
      <c r="M145" s="81" t="s">
        <v>1347</v>
      </c>
      <c r="N145" s="81" t="s">
        <v>1347</v>
      </c>
      <c r="O145" s="86">
        <v>61</v>
      </c>
      <c r="P145" s="86">
        <v>24</v>
      </c>
      <c r="Q145" s="86">
        <v>4</v>
      </c>
      <c r="R145" s="86">
        <v>15</v>
      </c>
      <c r="S145" s="86">
        <v>1</v>
      </c>
      <c r="T145" s="86">
        <v>1465</v>
      </c>
      <c r="U145" s="86">
        <v>254</v>
      </c>
      <c r="V145" s="86">
        <v>251</v>
      </c>
      <c r="W145" s="86">
        <v>58</v>
      </c>
      <c r="X145" s="86">
        <v>21</v>
      </c>
      <c r="Y145" s="86">
        <v>5</v>
      </c>
      <c r="Z145" s="86">
        <v>0</v>
      </c>
      <c r="AA145" s="86">
        <v>9</v>
      </c>
      <c r="AB145" s="86">
        <v>19</v>
      </c>
      <c r="AC145" s="81">
        <v>8</v>
      </c>
      <c r="AD145" s="81">
        <v>7</v>
      </c>
      <c r="AE145" s="81">
        <v>7</v>
      </c>
      <c r="AF145" s="81">
        <v>0</v>
      </c>
      <c r="AG145" s="81">
        <v>13</v>
      </c>
      <c r="AH145" s="81">
        <v>0</v>
      </c>
      <c r="AI145" s="81">
        <v>0</v>
      </c>
      <c r="AJ145" s="81" t="s">
        <v>1789</v>
      </c>
    </row>
    <row r="146" spans="1:36" x14ac:dyDescent="0.2">
      <c r="A146" s="81" t="s">
        <v>1294</v>
      </c>
      <c r="B146" s="81" t="s">
        <v>1858</v>
      </c>
      <c r="C146" s="85" t="s">
        <v>1872</v>
      </c>
      <c r="D146" s="81" t="s">
        <v>1860</v>
      </c>
      <c r="E146" s="83">
        <v>39733</v>
      </c>
      <c r="F146" s="81" t="s">
        <v>1858</v>
      </c>
      <c r="G146" s="81" t="s">
        <v>1345</v>
      </c>
      <c r="H146" s="81" t="s">
        <v>1346</v>
      </c>
      <c r="I146" s="81" t="s">
        <v>1352</v>
      </c>
      <c r="J146" s="81" t="s">
        <v>1347</v>
      </c>
      <c r="K146" s="81" t="s">
        <v>1347</v>
      </c>
      <c r="L146" s="81" t="s">
        <v>1347</v>
      </c>
      <c r="M146" s="81" t="s">
        <v>1347</v>
      </c>
      <c r="N146" s="81" t="s">
        <v>1352</v>
      </c>
      <c r="O146" s="86">
        <v>0</v>
      </c>
      <c r="P146" s="86">
        <v>1</v>
      </c>
      <c r="Q146" s="86">
        <v>0</v>
      </c>
      <c r="R146" s="86">
        <v>0</v>
      </c>
      <c r="S146" s="86">
        <v>0</v>
      </c>
      <c r="T146" s="86">
        <v>23</v>
      </c>
      <c r="U146" s="86">
        <v>52</v>
      </c>
      <c r="V146" s="86">
        <v>1</v>
      </c>
      <c r="W146" s="86">
        <v>0</v>
      </c>
      <c r="X146" s="86">
        <v>0</v>
      </c>
      <c r="Y146" s="86">
        <v>0</v>
      </c>
      <c r="Z146" s="86">
        <v>0</v>
      </c>
      <c r="AA146" s="86">
        <v>1</v>
      </c>
      <c r="AB146" s="86">
        <v>1</v>
      </c>
      <c r="AC146" s="81">
        <v>0</v>
      </c>
      <c r="AD146" s="81">
        <v>0</v>
      </c>
      <c r="AE146" s="81">
        <v>0</v>
      </c>
      <c r="AF146" s="81">
        <v>0</v>
      </c>
      <c r="AG146" s="81">
        <v>0</v>
      </c>
      <c r="AH146" s="81">
        <v>0</v>
      </c>
      <c r="AI146" s="81">
        <v>0</v>
      </c>
      <c r="AJ146" s="81" t="s">
        <v>1861</v>
      </c>
    </row>
    <row r="147" spans="1:36" x14ac:dyDescent="0.2">
      <c r="A147" s="81" t="s">
        <v>1117</v>
      </c>
      <c r="B147" s="81" t="s">
        <v>1790</v>
      </c>
      <c r="C147" s="81" t="s">
        <v>1790</v>
      </c>
      <c r="D147" s="81" t="s">
        <v>1791</v>
      </c>
      <c r="E147" s="82" t="s">
        <v>1792</v>
      </c>
      <c r="G147" s="81" t="s">
        <v>1345</v>
      </c>
      <c r="H147" s="81" t="s">
        <v>1346</v>
      </c>
      <c r="I147" s="81" t="s">
        <v>1347</v>
      </c>
      <c r="J147" s="81" t="s">
        <v>1347</v>
      </c>
      <c r="K147" s="81" t="s">
        <v>1347</v>
      </c>
      <c r="L147" s="81" t="s">
        <v>1352</v>
      </c>
      <c r="M147" s="81" t="s">
        <v>1347</v>
      </c>
      <c r="N147" s="81" t="s">
        <v>1347</v>
      </c>
      <c r="O147" s="86">
        <v>122</v>
      </c>
      <c r="P147" s="86">
        <v>67</v>
      </c>
      <c r="Q147" s="86">
        <v>15</v>
      </c>
      <c r="R147" s="86">
        <v>0</v>
      </c>
      <c r="S147" s="86">
        <v>5</v>
      </c>
      <c r="T147" s="86">
        <v>730</v>
      </c>
      <c r="U147" s="86">
        <v>35</v>
      </c>
      <c r="V147" s="86">
        <v>39</v>
      </c>
      <c r="W147" s="86">
        <v>101</v>
      </c>
      <c r="X147" s="86">
        <v>5</v>
      </c>
      <c r="Y147" s="86">
        <v>0</v>
      </c>
      <c r="Z147" s="86">
        <v>0</v>
      </c>
      <c r="AA147" s="86">
        <v>45</v>
      </c>
      <c r="AB147" s="86">
        <v>64</v>
      </c>
      <c r="AC147" s="81">
        <v>24</v>
      </c>
      <c r="AD147" s="81">
        <v>3</v>
      </c>
      <c r="AE147" s="81">
        <v>4</v>
      </c>
      <c r="AF147" s="81">
        <v>17</v>
      </c>
      <c r="AG147" s="81">
        <v>16</v>
      </c>
      <c r="AH147" s="81">
        <v>0</v>
      </c>
      <c r="AI147" s="81">
        <v>0</v>
      </c>
      <c r="AJ147" s="81" t="s">
        <v>1793</v>
      </c>
    </row>
    <row r="148" spans="1:36" x14ac:dyDescent="0.2">
      <c r="A148" s="81" t="s">
        <v>1295</v>
      </c>
      <c r="B148" s="81" t="s">
        <v>1794</v>
      </c>
      <c r="C148" s="81" t="s">
        <v>1794</v>
      </c>
      <c r="D148" s="81" t="s">
        <v>1795</v>
      </c>
      <c r="G148" s="81" t="s">
        <v>1345</v>
      </c>
      <c r="H148" s="81" t="s">
        <v>1346</v>
      </c>
      <c r="I148" s="81" t="s">
        <v>1347</v>
      </c>
      <c r="J148" s="81" t="s">
        <v>1347</v>
      </c>
      <c r="K148" s="81" t="s">
        <v>1347</v>
      </c>
      <c r="L148" s="81" t="s">
        <v>1347</v>
      </c>
      <c r="M148" s="81" t="s">
        <v>1352</v>
      </c>
      <c r="N148" s="81" t="s">
        <v>1347</v>
      </c>
      <c r="O148" s="86">
        <v>4</v>
      </c>
      <c r="P148" s="86">
        <v>4</v>
      </c>
      <c r="Q148" s="86">
        <v>0</v>
      </c>
      <c r="R148" s="86">
        <v>0</v>
      </c>
      <c r="S148" s="86">
        <v>0</v>
      </c>
      <c r="T148" s="86">
        <v>25</v>
      </c>
      <c r="U148" s="86">
        <v>1</v>
      </c>
      <c r="V148" s="86">
        <v>11</v>
      </c>
      <c r="W148" s="86">
        <v>8</v>
      </c>
      <c r="X148" s="86">
        <v>2</v>
      </c>
      <c r="Y148" s="86">
        <v>0</v>
      </c>
      <c r="Z148" s="86">
        <v>0</v>
      </c>
      <c r="AA148" s="86">
        <v>1</v>
      </c>
      <c r="AB148" s="86">
        <v>3</v>
      </c>
      <c r="AC148" s="81">
        <v>3</v>
      </c>
      <c r="AD148" s="81">
        <v>0</v>
      </c>
      <c r="AE148" s="81">
        <v>0</v>
      </c>
      <c r="AF148" s="81">
        <v>0</v>
      </c>
      <c r="AG148" s="81">
        <v>3</v>
      </c>
      <c r="AH148" s="81">
        <v>0</v>
      </c>
      <c r="AI148" s="81">
        <v>1</v>
      </c>
      <c r="AJ148" s="81" t="s">
        <v>1796</v>
      </c>
    </row>
    <row r="149" spans="1:36" x14ac:dyDescent="0.2">
      <c r="A149" s="81" t="s">
        <v>396</v>
      </c>
      <c r="B149" s="81" t="s">
        <v>1797</v>
      </c>
      <c r="C149" s="81" t="s">
        <v>1797</v>
      </c>
      <c r="D149" s="81" t="s">
        <v>1798</v>
      </c>
      <c r="E149" s="82" t="s">
        <v>1799</v>
      </c>
      <c r="G149" s="81" t="s">
        <v>1345</v>
      </c>
      <c r="H149" s="81" t="s">
        <v>1346</v>
      </c>
      <c r="I149" s="81" t="s">
        <v>1347</v>
      </c>
      <c r="J149" s="81" t="s">
        <v>1352</v>
      </c>
      <c r="K149" s="81" t="s">
        <v>1347</v>
      </c>
      <c r="L149" s="81" t="s">
        <v>1347</v>
      </c>
      <c r="M149" s="81" t="s">
        <v>1347</v>
      </c>
      <c r="N149" s="81" t="s">
        <v>1347</v>
      </c>
      <c r="O149" s="86">
        <v>48</v>
      </c>
      <c r="P149" s="86">
        <v>0</v>
      </c>
      <c r="Q149" s="86">
        <v>0</v>
      </c>
      <c r="R149" s="86">
        <v>0</v>
      </c>
      <c r="S149" s="86">
        <v>0</v>
      </c>
      <c r="T149" s="86">
        <v>2785</v>
      </c>
      <c r="U149" s="86">
        <v>36</v>
      </c>
      <c r="V149" s="86">
        <v>824</v>
      </c>
      <c r="W149" s="86">
        <v>126</v>
      </c>
      <c r="X149" s="86">
        <v>49</v>
      </c>
      <c r="Y149" s="86">
        <v>40</v>
      </c>
      <c r="Z149" s="86">
        <v>8</v>
      </c>
      <c r="AA149" s="86">
        <v>0</v>
      </c>
      <c r="AB149" s="86">
        <v>0</v>
      </c>
      <c r="AC149" s="81">
        <v>0</v>
      </c>
      <c r="AD149" s="81">
        <v>0</v>
      </c>
      <c r="AE149" s="81">
        <v>0</v>
      </c>
      <c r="AF149" s="81">
        <v>0</v>
      </c>
      <c r="AG149" s="81">
        <v>0</v>
      </c>
      <c r="AH149" s="81">
        <v>0</v>
      </c>
      <c r="AI149" s="81">
        <v>0</v>
      </c>
      <c r="AJ149" s="81" t="s">
        <v>1800</v>
      </c>
    </row>
    <row r="150" spans="1:36" x14ac:dyDescent="0.2">
      <c r="A150" s="81" t="s">
        <v>396</v>
      </c>
      <c r="B150" s="81" t="s">
        <v>1801</v>
      </c>
      <c r="C150" s="81" t="s">
        <v>1802</v>
      </c>
      <c r="D150" s="81" t="s">
        <v>1803</v>
      </c>
      <c r="E150" s="82" t="s">
        <v>1804</v>
      </c>
      <c r="G150" s="81" t="s">
        <v>1345</v>
      </c>
      <c r="H150" s="81" t="s">
        <v>1347</v>
      </c>
      <c r="I150" s="81" t="s">
        <v>1347</v>
      </c>
      <c r="J150" s="81" t="s">
        <v>1347</v>
      </c>
      <c r="K150" s="81" t="s">
        <v>1347</v>
      </c>
      <c r="L150" s="81" t="s">
        <v>1347</v>
      </c>
      <c r="M150" s="81" t="s">
        <v>1347</v>
      </c>
      <c r="N150" s="81" t="s">
        <v>1347</v>
      </c>
      <c r="O150" s="86">
        <v>0</v>
      </c>
      <c r="P150" s="86">
        <v>0</v>
      </c>
      <c r="Q150" s="86">
        <v>0</v>
      </c>
      <c r="R150" s="86">
        <v>0</v>
      </c>
      <c r="S150" s="86">
        <v>0</v>
      </c>
      <c r="T150" s="86">
        <v>203</v>
      </c>
      <c r="U150" s="86">
        <v>0</v>
      </c>
      <c r="V150" s="86">
        <v>0</v>
      </c>
      <c r="W150" s="86">
        <v>0</v>
      </c>
      <c r="X150" s="86">
        <v>0</v>
      </c>
      <c r="Y150" s="86">
        <v>0</v>
      </c>
      <c r="Z150" s="86">
        <v>0</v>
      </c>
      <c r="AA150" s="86">
        <v>0</v>
      </c>
      <c r="AB150" s="86">
        <v>0</v>
      </c>
      <c r="AC150" s="81">
        <v>0</v>
      </c>
      <c r="AD150" s="81">
        <v>0</v>
      </c>
      <c r="AE150" s="81">
        <v>0</v>
      </c>
      <c r="AF150" s="81">
        <v>0</v>
      </c>
      <c r="AG150" s="81">
        <v>0</v>
      </c>
      <c r="AH150" s="81">
        <v>0</v>
      </c>
      <c r="AI150" s="81">
        <v>0</v>
      </c>
      <c r="AJ150" s="81" t="s">
        <v>1805</v>
      </c>
    </row>
    <row r="151" spans="1:36" x14ac:dyDescent="0.2">
      <c r="A151" s="81" t="s">
        <v>396</v>
      </c>
      <c r="B151" s="81" t="s">
        <v>1806</v>
      </c>
      <c r="C151" s="81" t="s">
        <v>1806</v>
      </c>
      <c r="D151" s="81" t="s">
        <v>1807</v>
      </c>
      <c r="G151" s="81" t="s">
        <v>1345</v>
      </c>
      <c r="H151" s="81" t="s">
        <v>1346</v>
      </c>
      <c r="I151" s="81" t="s">
        <v>1347</v>
      </c>
      <c r="J151" s="81" t="s">
        <v>1352</v>
      </c>
      <c r="K151" s="81" t="s">
        <v>1347</v>
      </c>
      <c r="L151" s="81" t="s">
        <v>1347</v>
      </c>
      <c r="M151" s="81" t="s">
        <v>1352</v>
      </c>
      <c r="N151" s="81" t="s">
        <v>1347</v>
      </c>
      <c r="O151" s="86">
        <v>30</v>
      </c>
      <c r="P151" s="86">
        <v>160</v>
      </c>
      <c r="Q151" s="86">
        <v>38</v>
      </c>
      <c r="R151" s="86">
        <v>0</v>
      </c>
      <c r="S151" s="86">
        <v>0</v>
      </c>
      <c r="T151" s="86">
        <v>560</v>
      </c>
      <c r="U151" s="86">
        <v>4</v>
      </c>
      <c r="V151" s="86">
        <v>113</v>
      </c>
      <c r="W151" s="86">
        <v>97</v>
      </c>
      <c r="X151" s="86">
        <v>2</v>
      </c>
      <c r="Y151" s="86">
        <v>0</v>
      </c>
      <c r="Z151" s="86">
        <v>0</v>
      </c>
      <c r="AA151" s="86">
        <v>55</v>
      </c>
      <c r="AB151" s="86">
        <v>130</v>
      </c>
      <c r="AC151" s="81">
        <v>106</v>
      </c>
      <c r="AD151" s="81">
        <v>66</v>
      </c>
      <c r="AE151" s="81">
        <v>20</v>
      </c>
      <c r="AF151" s="81">
        <v>29</v>
      </c>
      <c r="AG151" s="81">
        <v>90</v>
      </c>
      <c r="AH151" s="81">
        <v>0</v>
      </c>
      <c r="AI151" s="81">
        <v>2</v>
      </c>
      <c r="AJ151" s="81" t="s">
        <v>1808</v>
      </c>
    </row>
    <row r="152" spans="1:36" x14ac:dyDescent="0.2">
      <c r="A152" s="81" t="s">
        <v>396</v>
      </c>
      <c r="B152" s="81" t="s">
        <v>1809</v>
      </c>
      <c r="C152" s="81" t="s">
        <v>1809</v>
      </c>
      <c r="D152" s="81" t="s">
        <v>1810</v>
      </c>
      <c r="E152" s="82" t="s">
        <v>1811</v>
      </c>
      <c r="G152" s="81" t="s">
        <v>1347</v>
      </c>
      <c r="H152" s="81" t="s">
        <v>1346</v>
      </c>
      <c r="I152" s="81" t="s">
        <v>1347</v>
      </c>
      <c r="J152" s="81" t="s">
        <v>1352</v>
      </c>
      <c r="K152" s="81" t="s">
        <v>1347</v>
      </c>
      <c r="L152" s="81" t="s">
        <v>1347</v>
      </c>
      <c r="M152" s="81" t="s">
        <v>1347</v>
      </c>
      <c r="N152" s="81" t="s">
        <v>1347</v>
      </c>
      <c r="O152" s="86">
        <v>48</v>
      </c>
      <c r="P152" s="86">
        <v>0</v>
      </c>
      <c r="Q152" s="86">
        <v>0</v>
      </c>
      <c r="R152" s="86">
        <v>0</v>
      </c>
      <c r="S152" s="86">
        <v>0</v>
      </c>
      <c r="T152" s="86">
        <v>0</v>
      </c>
      <c r="U152" s="86">
        <v>0</v>
      </c>
      <c r="V152" s="86">
        <v>0</v>
      </c>
      <c r="W152" s="86">
        <v>0</v>
      </c>
      <c r="X152" s="86">
        <v>0</v>
      </c>
      <c r="Y152" s="86">
        <v>0</v>
      </c>
      <c r="Z152" s="86">
        <v>0</v>
      </c>
      <c r="AA152" s="86">
        <v>0</v>
      </c>
      <c r="AB152" s="86">
        <v>0</v>
      </c>
      <c r="AC152" s="81">
        <v>0</v>
      </c>
      <c r="AD152" s="81">
        <v>0</v>
      </c>
      <c r="AE152" s="81">
        <v>0</v>
      </c>
      <c r="AF152" s="81">
        <v>0</v>
      </c>
      <c r="AG152" s="81">
        <v>0</v>
      </c>
      <c r="AH152" s="81">
        <v>0</v>
      </c>
      <c r="AI152" s="81">
        <v>3</v>
      </c>
      <c r="AJ152" s="81" t="s">
        <v>1812</v>
      </c>
    </row>
    <row r="153" spans="1:36" x14ac:dyDescent="0.2">
      <c r="A153" s="81" t="s">
        <v>396</v>
      </c>
      <c r="B153" s="81" t="s">
        <v>1813</v>
      </c>
      <c r="C153" s="81" t="s">
        <v>1814</v>
      </c>
      <c r="D153" s="81" t="s">
        <v>1815</v>
      </c>
      <c r="E153" s="82" t="s">
        <v>1816</v>
      </c>
      <c r="G153" s="81" t="s">
        <v>1345</v>
      </c>
      <c r="H153" s="81" t="s">
        <v>1346</v>
      </c>
      <c r="I153" s="81" t="s">
        <v>1347</v>
      </c>
      <c r="J153" s="81" t="s">
        <v>1352</v>
      </c>
      <c r="K153" s="81" t="s">
        <v>1347</v>
      </c>
      <c r="L153" s="81" t="s">
        <v>1347</v>
      </c>
      <c r="M153" s="81" t="s">
        <v>1352</v>
      </c>
      <c r="N153" s="81" t="s">
        <v>1347</v>
      </c>
      <c r="O153" s="86">
        <v>105</v>
      </c>
      <c r="P153" s="86">
        <v>100</v>
      </c>
      <c r="Q153" s="86">
        <v>85</v>
      </c>
      <c r="R153" s="86">
        <v>12</v>
      </c>
      <c r="S153" s="86">
        <v>22</v>
      </c>
      <c r="T153" s="86">
        <v>747</v>
      </c>
      <c r="U153" s="86">
        <v>8</v>
      </c>
      <c r="V153" s="86">
        <v>503</v>
      </c>
      <c r="W153" s="86">
        <v>84</v>
      </c>
      <c r="X153" s="86">
        <v>29</v>
      </c>
      <c r="Y153" s="86">
        <v>33</v>
      </c>
      <c r="Z153" s="86">
        <v>0</v>
      </c>
      <c r="AA153" s="86">
        <v>11</v>
      </c>
      <c r="AB153" s="86">
        <v>74</v>
      </c>
      <c r="AC153" s="81">
        <v>52</v>
      </c>
      <c r="AD153" s="81">
        <v>36</v>
      </c>
      <c r="AE153" s="81">
        <v>11</v>
      </c>
      <c r="AF153" s="81">
        <v>19</v>
      </c>
      <c r="AG153" s="81">
        <v>36</v>
      </c>
      <c r="AH153" s="81">
        <v>0</v>
      </c>
      <c r="AI153" s="81">
        <v>13</v>
      </c>
      <c r="AJ153" s="81" t="s">
        <v>1817</v>
      </c>
    </row>
    <row r="154" spans="1:36" x14ac:dyDescent="0.2">
      <c r="A154" s="81" t="s">
        <v>396</v>
      </c>
      <c r="B154" s="81" t="s">
        <v>1818</v>
      </c>
      <c r="C154" s="81" t="s">
        <v>1818</v>
      </c>
      <c r="D154" s="81" t="s">
        <v>1819</v>
      </c>
      <c r="E154" s="82" t="s">
        <v>1820</v>
      </c>
      <c r="G154" s="81" t="s">
        <v>1345</v>
      </c>
      <c r="H154" s="81" t="s">
        <v>1347</v>
      </c>
      <c r="I154" s="81" t="s">
        <v>1347</v>
      </c>
      <c r="J154" s="81" t="s">
        <v>1361</v>
      </c>
      <c r="K154" s="81" t="s">
        <v>1347</v>
      </c>
      <c r="L154" s="81" t="s">
        <v>1347</v>
      </c>
      <c r="M154" s="81" t="s">
        <v>1361</v>
      </c>
      <c r="N154" s="81" t="s">
        <v>1347</v>
      </c>
      <c r="O154" s="86">
        <v>0</v>
      </c>
      <c r="P154" s="86">
        <v>0</v>
      </c>
      <c r="Q154" s="86">
        <v>0</v>
      </c>
      <c r="R154" s="86">
        <v>0</v>
      </c>
      <c r="S154" s="86">
        <v>0</v>
      </c>
      <c r="T154" s="86">
        <v>530</v>
      </c>
      <c r="U154" s="86">
        <v>0</v>
      </c>
      <c r="V154" s="86">
        <v>94</v>
      </c>
      <c r="W154" s="86">
        <v>0</v>
      </c>
      <c r="X154" s="86">
        <v>0</v>
      </c>
      <c r="Y154" s="86">
        <v>0</v>
      </c>
      <c r="Z154" s="86">
        <v>0</v>
      </c>
      <c r="AA154" s="86">
        <v>0</v>
      </c>
      <c r="AB154" s="86">
        <v>0</v>
      </c>
      <c r="AC154" s="81">
        <v>0</v>
      </c>
      <c r="AD154" s="81">
        <v>0</v>
      </c>
      <c r="AE154" s="81">
        <v>0</v>
      </c>
      <c r="AF154" s="81">
        <v>0</v>
      </c>
      <c r="AG154" s="81">
        <v>0</v>
      </c>
      <c r="AH154" s="81">
        <v>0</v>
      </c>
      <c r="AI154" s="81">
        <v>0</v>
      </c>
      <c r="AJ154" s="81" t="s">
        <v>1821</v>
      </c>
    </row>
    <row r="155" spans="1:36" x14ac:dyDescent="0.2">
      <c r="A155" s="81" t="s">
        <v>396</v>
      </c>
      <c r="B155" s="81" t="s">
        <v>1822</v>
      </c>
      <c r="C155" s="81" t="s">
        <v>1822</v>
      </c>
      <c r="D155" s="81" t="s">
        <v>1823</v>
      </c>
      <c r="E155" s="82" t="s">
        <v>1824</v>
      </c>
      <c r="G155" s="81" t="s">
        <v>1345</v>
      </c>
      <c r="H155" s="81" t="s">
        <v>1347</v>
      </c>
      <c r="I155" s="81" t="s">
        <v>1347</v>
      </c>
      <c r="J155" s="81" t="s">
        <v>1352</v>
      </c>
      <c r="K155" s="81" t="s">
        <v>1347</v>
      </c>
      <c r="L155" s="81" t="s">
        <v>1347</v>
      </c>
      <c r="M155" s="81" t="s">
        <v>1347</v>
      </c>
      <c r="N155" s="81" t="s">
        <v>1347</v>
      </c>
      <c r="O155" s="86">
        <v>0</v>
      </c>
      <c r="P155" s="86">
        <v>0</v>
      </c>
      <c r="Q155" s="86">
        <v>0</v>
      </c>
      <c r="R155" s="86">
        <v>0</v>
      </c>
      <c r="S155" s="86">
        <v>0</v>
      </c>
      <c r="T155" s="86">
        <v>1034</v>
      </c>
      <c r="U155" s="86">
        <v>2</v>
      </c>
      <c r="V155" s="86">
        <v>584</v>
      </c>
      <c r="W155" s="86">
        <v>26</v>
      </c>
      <c r="X155" s="86">
        <v>9</v>
      </c>
      <c r="Y155" s="86">
        <v>8</v>
      </c>
      <c r="Z155" s="86">
        <v>0</v>
      </c>
      <c r="AA155" s="86">
        <v>0</v>
      </c>
      <c r="AB155" s="86">
        <v>0</v>
      </c>
      <c r="AC155" s="81">
        <v>0</v>
      </c>
      <c r="AD155" s="81">
        <v>0</v>
      </c>
      <c r="AE155" s="81">
        <v>0</v>
      </c>
      <c r="AF155" s="81">
        <v>0</v>
      </c>
      <c r="AG155" s="81">
        <v>0</v>
      </c>
      <c r="AH155" s="81">
        <v>0</v>
      </c>
      <c r="AI155" s="81">
        <v>0</v>
      </c>
      <c r="AJ155" s="81" t="s">
        <v>1825</v>
      </c>
    </row>
    <row r="156" spans="1:36" x14ac:dyDescent="0.2">
      <c r="A156" s="81" t="s">
        <v>396</v>
      </c>
      <c r="B156" s="81" t="s">
        <v>1826</v>
      </c>
      <c r="C156" s="81" t="s">
        <v>1826</v>
      </c>
      <c r="D156" s="81" t="s">
        <v>1827</v>
      </c>
      <c r="E156" s="82" t="s">
        <v>1828</v>
      </c>
      <c r="G156" s="81" t="s">
        <v>1347</v>
      </c>
      <c r="H156" s="81" t="s">
        <v>1346</v>
      </c>
      <c r="I156" s="81" t="s">
        <v>1347</v>
      </c>
      <c r="J156" s="81" t="s">
        <v>1347</v>
      </c>
      <c r="K156" s="81" t="s">
        <v>1347</v>
      </c>
      <c r="L156" s="81" t="s">
        <v>1347</v>
      </c>
      <c r="M156" s="81" t="s">
        <v>1347</v>
      </c>
      <c r="N156" s="81" t="s">
        <v>1347</v>
      </c>
      <c r="O156" s="86">
        <v>0</v>
      </c>
      <c r="P156" s="86">
        <v>30</v>
      </c>
      <c r="Q156" s="86">
        <v>1</v>
      </c>
      <c r="R156" s="86">
        <v>0</v>
      </c>
      <c r="S156" s="86">
        <v>0</v>
      </c>
      <c r="T156" s="86">
        <v>0</v>
      </c>
      <c r="U156" s="86">
        <v>0</v>
      </c>
      <c r="V156" s="86">
        <v>0</v>
      </c>
      <c r="W156" s="86">
        <v>0</v>
      </c>
      <c r="X156" s="86">
        <v>0</v>
      </c>
      <c r="Y156" s="86">
        <v>0</v>
      </c>
      <c r="Z156" s="86">
        <v>0</v>
      </c>
      <c r="AA156" s="86">
        <v>8</v>
      </c>
      <c r="AB156" s="86">
        <v>21</v>
      </c>
      <c r="AC156" s="81">
        <v>20</v>
      </c>
      <c r="AD156" s="81">
        <v>1</v>
      </c>
      <c r="AE156" s="81">
        <v>4</v>
      </c>
      <c r="AF156" s="81">
        <v>8</v>
      </c>
      <c r="AG156" s="81">
        <v>18</v>
      </c>
      <c r="AH156" s="81">
        <v>0</v>
      </c>
      <c r="AI156" s="81">
        <v>0</v>
      </c>
      <c r="AJ156" s="81" t="s">
        <v>1829</v>
      </c>
    </row>
    <row r="157" spans="1:36" x14ac:dyDescent="0.2">
      <c r="A157" s="81" t="s">
        <v>1131</v>
      </c>
      <c r="B157" s="81" t="s">
        <v>1830</v>
      </c>
      <c r="C157" s="81" t="s">
        <v>1831</v>
      </c>
      <c r="D157" s="81" t="s">
        <v>1832</v>
      </c>
      <c r="E157" s="82" t="s">
        <v>1833</v>
      </c>
      <c r="G157" s="81" t="s">
        <v>1345</v>
      </c>
      <c r="H157" s="81" t="s">
        <v>1346</v>
      </c>
      <c r="I157" s="81" t="s">
        <v>1347</v>
      </c>
      <c r="J157" s="81" t="s">
        <v>1352</v>
      </c>
      <c r="K157" s="81" t="s">
        <v>1347</v>
      </c>
      <c r="L157" s="81" t="s">
        <v>1347</v>
      </c>
      <c r="M157" s="81" t="s">
        <v>1347</v>
      </c>
      <c r="N157" s="81" t="s">
        <v>1347</v>
      </c>
      <c r="O157" s="86">
        <v>83</v>
      </c>
      <c r="P157" s="86">
        <v>19</v>
      </c>
      <c r="Q157" s="86">
        <v>3</v>
      </c>
      <c r="R157" s="86">
        <v>0</v>
      </c>
      <c r="S157" s="86">
        <v>0</v>
      </c>
      <c r="T157" s="86">
        <v>224</v>
      </c>
      <c r="U157" s="86">
        <v>1</v>
      </c>
      <c r="V157" s="86">
        <v>18</v>
      </c>
      <c r="W157" s="86">
        <v>21</v>
      </c>
      <c r="X157" s="86">
        <v>1</v>
      </c>
      <c r="Y157" s="86">
        <v>0</v>
      </c>
      <c r="Z157" s="86">
        <v>0</v>
      </c>
      <c r="AA157" s="86">
        <v>15</v>
      </c>
      <c r="AB157" s="86">
        <v>18</v>
      </c>
      <c r="AC157" s="81">
        <v>16</v>
      </c>
      <c r="AD157" s="81">
        <v>1</v>
      </c>
      <c r="AE157" s="81">
        <v>10</v>
      </c>
      <c r="AF157" s="81">
        <v>0</v>
      </c>
      <c r="AG157" s="81">
        <v>16</v>
      </c>
      <c r="AH157" s="81">
        <v>0</v>
      </c>
      <c r="AI157" s="81">
        <v>0</v>
      </c>
      <c r="AJ157" s="81" t="s">
        <v>1834</v>
      </c>
    </row>
    <row r="158" spans="1:36" x14ac:dyDescent="0.2">
      <c r="A158" s="81" t="s">
        <v>1298</v>
      </c>
      <c r="B158" s="81" t="s">
        <v>1835</v>
      </c>
      <c r="C158" s="81" t="s">
        <v>1835</v>
      </c>
      <c r="D158" s="81" t="s">
        <v>1836</v>
      </c>
      <c r="E158" s="82" t="s">
        <v>1824</v>
      </c>
      <c r="G158" s="81" t="s">
        <v>1347</v>
      </c>
      <c r="H158" s="81" t="s">
        <v>1347</v>
      </c>
      <c r="I158" s="81" t="s">
        <v>1347</v>
      </c>
      <c r="J158" s="81" t="s">
        <v>1347</v>
      </c>
      <c r="K158" s="81" t="s">
        <v>1347</v>
      </c>
      <c r="L158" s="81" t="s">
        <v>1347</v>
      </c>
      <c r="M158" s="81" t="s">
        <v>1347</v>
      </c>
      <c r="N158" s="81" t="s">
        <v>1347</v>
      </c>
      <c r="O158" s="86">
        <v>1</v>
      </c>
      <c r="P158" s="86">
        <v>1</v>
      </c>
      <c r="Q158" s="86">
        <v>0</v>
      </c>
      <c r="R158" s="86">
        <v>0</v>
      </c>
      <c r="S158" s="86">
        <v>0</v>
      </c>
      <c r="T158" s="86">
        <v>16</v>
      </c>
      <c r="U158" s="86">
        <v>1</v>
      </c>
      <c r="V158" s="86">
        <v>15</v>
      </c>
      <c r="W158" s="86">
        <v>3</v>
      </c>
      <c r="X158" s="86">
        <v>0</v>
      </c>
      <c r="Y158" s="86">
        <v>0</v>
      </c>
      <c r="Z158" s="86">
        <v>0</v>
      </c>
      <c r="AA158" s="86">
        <v>0</v>
      </c>
      <c r="AB158" s="86">
        <v>0</v>
      </c>
      <c r="AC158" s="81">
        <v>0</v>
      </c>
      <c r="AD158" s="81">
        <v>0</v>
      </c>
      <c r="AE158" s="81">
        <v>0</v>
      </c>
      <c r="AF158" s="81">
        <v>0</v>
      </c>
      <c r="AG158" s="81">
        <v>0</v>
      </c>
      <c r="AH158" s="81">
        <v>0</v>
      </c>
      <c r="AI158" s="81">
        <v>0</v>
      </c>
      <c r="AJ158" s="81" t="s">
        <v>1837</v>
      </c>
    </row>
    <row r="159" spans="1:36" x14ac:dyDescent="0.2">
      <c r="A159" s="81" t="s">
        <v>1139</v>
      </c>
      <c r="B159" s="81" t="s">
        <v>1838</v>
      </c>
      <c r="C159" s="81" t="s">
        <v>1838</v>
      </c>
      <c r="D159" s="81" t="s">
        <v>1839</v>
      </c>
      <c r="E159" s="82" t="s">
        <v>1840</v>
      </c>
      <c r="G159" s="81" t="s">
        <v>1345</v>
      </c>
      <c r="H159" s="81" t="s">
        <v>1347</v>
      </c>
      <c r="I159" s="81" t="s">
        <v>1347</v>
      </c>
      <c r="J159" s="81" t="s">
        <v>1352</v>
      </c>
      <c r="K159" s="81" t="s">
        <v>1347</v>
      </c>
      <c r="L159" s="81" t="s">
        <v>1347</v>
      </c>
      <c r="M159" s="81" t="s">
        <v>1347</v>
      </c>
      <c r="N159" s="81" t="s">
        <v>1347</v>
      </c>
      <c r="O159" s="86">
        <v>0</v>
      </c>
      <c r="P159" s="86">
        <v>0</v>
      </c>
      <c r="Q159" s="86">
        <v>0</v>
      </c>
      <c r="R159" s="86">
        <v>0</v>
      </c>
      <c r="S159" s="86">
        <v>0</v>
      </c>
      <c r="T159" s="86">
        <v>333</v>
      </c>
      <c r="U159" s="86">
        <v>52</v>
      </c>
      <c r="V159" s="86">
        <v>68</v>
      </c>
      <c r="W159" s="86">
        <v>0</v>
      </c>
      <c r="X159" s="86">
        <v>0</v>
      </c>
      <c r="Y159" s="86">
        <v>0</v>
      </c>
      <c r="Z159" s="86">
        <v>0</v>
      </c>
      <c r="AA159" s="86">
        <v>0</v>
      </c>
      <c r="AB159" s="86">
        <v>0</v>
      </c>
      <c r="AC159" s="81">
        <v>0</v>
      </c>
      <c r="AD159" s="81">
        <v>0</v>
      </c>
      <c r="AE159" s="81">
        <v>0</v>
      </c>
      <c r="AF159" s="81">
        <v>0</v>
      </c>
      <c r="AG159" s="81">
        <v>0</v>
      </c>
      <c r="AH159" s="81">
        <v>0</v>
      </c>
      <c r="AI159" s="81">
        <v>0</v>
      </c>
      <c r="AJ159" s="81" t="s">
        <v>2008</v>
      </c>
    </row>
    <row r="160" spans="1:36" x14ac:dyDescent="0.2">
      <c r="A160" s="81" t="s">
        <v>1139</v>
      </c>
      <c r="B160" s="81" t="s">
        <v>1841</v>
      </c>
      <c r="C160" s="81" t="s">
        <v>1841</v>
      </c>
      <c r="D160" s="81" t="s">
        <v>1842</v>
      </c>
      <c r="E160" s="82" t="s">
        <v>1843</v>
      </c>
      <c r="G160" s="81" t="s">
        <v>1345</v>
      </c>
      <c r="H160" s="81" t="s">
        <v>1346</v>
      </c>
      <c r="I160" s="81" t="s">
        <v>1347</v>
      </c>
      <c r="J160" s="81" t="s">
        <v>1352</v>
      </c>
      <c r="K160" s="81" t="s">
        <v>1347</v>
      </c>
      <c r="L160" s="81" t="s">
        <v>1347</v>
      </c>
      <c r="M160" s="81" t="s">
        <v>1347</v>
      </c>
      <c r="N160" s="81" t="s">
        <v>1347</v>
      </c>
      <c r="O160" s="86">
        <v>34</v>
      </c>
      <c r="P160" s="86">
        <v>36</v>
      </c>
      <c r="Q160" s="86">
        <v>1</v>
      </c>
      <c r="R160" s="86">
        <v>0</v>
      </c>
      <c r="S160" s="86">
        <v>0</v>
      </c>
      <c r="T160" s="86">
        <v>991</v>
      </c>
      <c r="U160" s="86">
        <v>135</v>
      </c>
      <c r="V160" s="86">
        <v>125</v>
      </c>
      <c r="W160" s="86">
        <v>69</v>
      </c>
      <c r="X160" s="86">
        <v>0</v>
      </c>
      <c r="Y160" s="86">
        <v>0</v>
      </c>
      <c r="Z160" s="86">
        <v>0</v>
      </c>
      <c r="AA160" s="86">
        <v>25</v>
      </c>
      <c r="AB160" s="86">
        <v>30</v>
      </c>
      <c r="AC160" s="81">
        <v>17</v>
      </c>
      <c r="AD160" s="81">
        <v>0</v>
      </c>
      <c r="AE160" s="81">
        <v>2</v>
      </c>
      <c r="AF160" s="81">
        <v>3</v>
      </c>
      <c r="AG160" s="81">
        <v>2</v>
      </c>
      <c r="AH160" s="81">
        <v>0</v>
      </c>
      <c r="AI160" s="81">
        <v>4</v>
      </c>
      <c r="AJ160" s="81" t="s">
        <v>1986</v>
      </c>
    </row>
    <row r="161" spans="1:36" x14ac:dyDescent="0.2">
      <c r="A161" s="81" t="s">
        <v>1139</v>
      </c>
      <c r="B161" s="81" t="s">
        <v>1844</v>
      </c>
      <c r="C161" s="81" t="s">
        <v>1844</v>
      </c>
      <c r="D161" s="81" t="s">
        <v>1845</v>
      </c>
      <c r="E161" s="82" t="s">
        <v>1846</v>
      </c>
      <c r="G161" s="81" t="s">
        <v>1347</v>
      </c>
      <c r="H161" s="81" t="s">
        <v>1347</v>
      </c>
      <c r="I161" s="81" t="s">
        <v>1347</v>
      </c>
      <c r="J161" s="81" t="s">
        <v>1352</v>
      </c>
      <c r="K161" s="81" t="s">
        <v>1347</v>
      </c>
      <c r="L161" s="81" t="s">
        <v>1347</v>
      </c>
      <c r="M161" s="81" t="s">
        <v>1347</v>
      </c>
      <c r="N161" s="81" t="s">
        <v>1347</v>
      </c>
      <c r="O161" s="86">
        <v>8</v>
      </c>
      <c r="P161" s="86">
        <v>2</v>
      </c>
      <c r="Q161" s="86">
        <v>0</v>
      </c>
      <c r="R161" s="86">
        <v>0</v>
      </c>
      <c r="S161" s="86">
        <v>0</v>
      </c>
      <c r="T161" s="86">
        <v>82</v>
      </c>
      <c r="U161" s="86">
        <v>1</v>
      </c>
      <c r="V161" s="86">
        <v>14</v>
      </c>
      <c r="W161" s="86">
        <v>12</v>
      </c>
      <c r="X161" s="86">
        <v>0</v>
      </c>
      <c r="Y161" s="86">
        <v>0</v>
      </c>
      <c r="Z161" s="86">
        <v>0</v>
      </c>
      <c r="AA161" s="86">
        <v>1</v>
      </c>
      <c r="AB161" s="86">
        <v>2</v>
      </c>
      <c r="AC161" s="81">
        <v>1</v>
      </c>
      <c r="AD161" s="81">
        <v>0</v>
      </c>
      <c r="AE161" s="81">
        <v>0</v>
      </c>
      <c r="AF161" s="81">
        <v>0</v>
      </c>
      <c r="AG161" s="81">
        <v>0</v>
      </c>
      <c r="AH161" s="81">
        <v>0</v>
      </c>
      <c r="AI161" s="81">
        <v>0</v>
      </c>
      <c r="AJ161" s="81" t="s">
        <v>2009</v>
      </c>
    </row>
    <row r="162" spans="1:36" x14ac:dyDescent="0.2">
      <c r="A162" s="81" t="s">
        <v>1302</v>
      </c>
      <c r="B162" s="81" t="s">
        <v>1847</v>
      </c>
      <c r="C162" s="81" t="s">
        <v>1847</v>
      </c>
      <c r="D162" s="81" t="s">
        <v>1848</v>
      </c>
      <c r="E162" s="82" t="s">
        <v>1849</v>
      </c>
      <c r="G162" s="81" t="s">
        <v>1378</v>
      </c>
      <c r="H162" s="81" t="s">
        <v>1346</v>
      </c>
      <c r="I162" s="81" t="s">
        <v>1347</v>
      </c>
      <c r="J162" s="81" t="s">
        <v>1347</v>
      </c>
      <c r="K162" s="81" t="s">
        <v>1347</v>
      </c>
      <c r="L162" s="81" t="s">
        <v>1361</v>
      </c>
      <c r="M162" s="81" t="s">
        <v>1347</v>
      </c>
      <c r="N162" s="81" t="s">
        <v>1347</v>
      </c>
      <c r="O162" s="86">
        <v>0</v>
      </c>
      <c r="P162" s="86">
        <v>0</v>
      </c>
      <c r="Q162" s="86">
        <v>0</v>
      </c>
      <c r="R162" s="86">
        <v>0</v>
      </c>
      <c r="S162" s="86">
        <v>0</v>
      </c>
      <c r="T162" s="86">
        <v>40</v>
      </c>
      <c r="U162" s="86">
        <v>1</v>
      </c>
      <c r="V162" s="86">
        <v>0</v>
      </c>
      <c r="W162" s="86">
        <v>19</v>
      </c>
      <c r="X162" s="86">
        <v>0</v>
      </c>
      <c r="Y162" s="86">
        <v>0</v>
      </c>
      <c r="Z162" s="86">
        <v>0</v>
      </c>
      <c r="AA162" s="86">
        <v>0</v>
      </c>
      <c r="AB162" s="86">
        <v>0</v>
      </c>
      <c r="AC162" s="81">
        <v>0</v>
      </c>
      <c r="AD162" s="81">
        <v>0</v>
      </c>
      <c r="AE162" s="81">
        <v>0</v>
      </c>
      <c r="AF162" s="81">
        <v>0</v>
      </c>
      <c r="AG162" s="81">
        <v>0</v>
      </c>
      <c r="AH162" s="81">
        <v>0</v>
      </c>
      <c r="AI162" s="81">
        <v>0</v>
      </c>
      <c r="AJ162" s="81" t="s">
        <v>2010</v>
      </c>
    </row>
    <row r="163" spans="1:36" x14ac:dyDescent="0.2">
      <c r="A163" s="85" t="s">
        <v>1303</v>
      </c>
      <c r="B163" s="81" t="s">
        <v>1498</v>
      </c>
      <c r="C163" s="85" t="s">
        <v>1883</v>
      </c>
      <c r="D163" s="81" t="s">
        <v>1876</v>
      </c>
      <c r="E163" s="83">
        <v>41640</v>
      </c>
      <c r="F163" s="81" t="s">
        <v>1498</v>
      </c>
      <c r="G163" s="81" t="s">
        <v>1345</v>
      </c>
      <c r="H163" s="81" t="s">
        <v>1346</v>
      </c>
      <c r="I163" s="81" t="s">
        <v>1347</v>
      </c>
      <c r="J163" s="81" t="s">
        <v>1352</v>
      </c>
      <c r="K163" s="81" t="s">
        <v>1352</v>
      </c>
      <c r="L163" s="81" t="s">
        <v>1347</v>
      </c>
      <c r="M163" s="81" t="s">
        <v>1347</v>
      </c>
      <c r="N163" s="81" t="s">
        <v>1347</v>
      </c>
      <c r="O163" s="86">
        <v>0</v>
      </c>
      <c r="P163" s="86">
        <v>0</v>
      </c>
      <c r="Q163" s="86">
        <v>0</v>
      </c>
      <c r="R163" s="86">
        <v>0</v>
      </c>
      <c r="S163" s="86">
        <v>0</v>
      </c>
      <c r="T163" s="86">
        <v>0</v>
      </c>
      <c r="U163" s="86">
        <v>0</v>
      </c>
      <c r="V163" s="86">
        <v>0</v>
      </c>
      <c r="W163" s="86">
        <v>0</v>
      </c>
      <c r="X163" s="86">
        <v>0</v>
      </c>
      <c r="Y163" s="86">
        <v>0</v>
      </c>
      <c r="Z163" s="86">
        <v>0</v>
      </c>
      <c r="AA163" s="86">
        <v>0</v>
      </c>
      <c r="AB163" s="86">
        <v>0</v>
      </c>
      <c r="AC163" s="81">
        <v>0</v>
      </c>
      <c r="AD163" s="81">
        <v>0</v>
      </c>
      <c r="AE163" s="81">
        <v>0</v>
      </c>
      <c r="AF163" s="81">
        <v>0</v>
      </c>
      <c r="AG163" s="81">
        <v>0</v>
      </c>
      <c r="AH163" s="81">
        <v>0</v>
      </c>
      <c r="AI163" s="81">
        <v>0</v>
      </c>
      <c r="AJ163" s="81" t="s">
        <v>1877</v>
      </c>
    </row>
    <row r="164" spans="1:36" x14ac:dyDescent="0.2">
      <c r="A164" s="81" t="s">
        <v>1148</v>
      </c>
      <c r="B164" s="81" t="s">
        <v>1850</v>
      </c>
      <c r="C164" s="81" t="s">
        <v>1850</v>
      </c>
      <c r="D164" s="81" t="s">
        <v>1851</v>
      </c>
      <c r="E164" s="82" t="s">
        <v>1852</v>
      </c>
      <c r="G164" s="81" t="s">
        <v>1345</v>
      </c>
      <c r="H164" s="81" t="s">
        <v>1346</v>
      </c>
      <c r="I164" s="81" t="s">
        <v>1352</v>
      </c>
      <c r="J164" s="81" t="s">
        <v>1347</v>
      </c>
      <c r="K164" s="81" t="s">
        <v>1347</v>
      </c>
      <c r="L164" s="81" t="s">
        <v>1347</v>
      </c>
      <c r="M164" s="81" t="s">
        <v>1347</v>
      </c>
      <c r="N164" s="81" t="s">
        <v>1352</v>
      </c>
      <c r="O164" s="86">
        <v>15</v>
      </c>
      <c r="P164" s="86">
        <v>23</v>
      </c>
      <c r="Q164" s="86">
        <v>2</v>
      </c>
      <c r="R164" s="86">
        <v>1</v>
      </c>
      <c r="S164" s="86">
        <v>1</v>
      </c>
      <c r="T164" s="86">
        <v>488</v>
      </c>
      <c r="U164" s="86">
        <v>682</v>
      </c>
      <c r="V164" s="86">
        <v>206</v>
      </c>
      <c r="W164" s="86">
        <v>291</v>
      </c>
      <c r="X164" s="86">
        <v>12</v>
      </c>
      <c r="Y164" s="86">
        <v>5</v>
      </c>
      <c r="Z164" s="86">
        <v>0</v>
      </c>
      <c r="AA164" s="86">
        <v>5</v>
      </c>
      <c r="AB164" s="86">
        <v>25</v>
      </c>
      <c r="AC164" s="81">
        <v>17</v>
      </c>
      <c r="AD164" s="81">
        <v>5</v>
      </c>
      <c r="AE164" s="81">
        <v>2</v>
      </c>
      <c r="AF164" s="81">
        <v>4</v>
      </c>
      <c r="AG164" s="81">
        <v>17</v>
      </c>
      <c r="AH164" s="81">
        <v>0</v>
      </c>
      <c r="AI164" s="81">
        <v>4</v>
      </c>
      <c r="AJ164" s="81" t="s">
        <v>1853</v>
      </c>
    </row>
    <row r="165" spans="1:36" x14ac:dyDescent="0.2">
      <c r="A165" s="81" t="s">
        <v>1304</v>
      </c>
      <c r="B165" s="81" t="s">
        <v>1858</v>
      </c>
      <c r="C165" s="85" t="s">
        <v>1873</v>
      </c>
      <c r="D165" s="81" t="s">
        <v>1860</v>
      </c>
      <c r="E165" s="83">
        <v>39734</v>
      </c>
      <c r="F165" s="81" t="s">
        <v>1858</v>
      </c>
      <c r="G165" s="81" t="s">
        <v>1345</v>
      </c>
      <c r="H165" s="81" t="s">
        <v>1346</v>
      </c>
      <c r="I165" s="81" t="s">
        <v>1352</v>
      </c>
      <c r="J165" s="81" t="s">
        <v>1347</v>
      </c>
      <c r="K165" s="81" t="s">
        <v>1347</v>
      </c>
      <c r="L165" s="81" t="s">
        <v>1347</v>
      </c>
      <c r="M165" s="81" t="s">
        <v>1347</v>
      </c>
      <c r="N165" s="81" t="s">
        <v>1352</v>
      </c>
      <c r="O165" s="86">
        <v>1</v>
      </c>
      <c r="P165" s="86">
        <v>1</v>
      </c>
      <c r="Q165" s="86">
        <v>0</v>
      </c>
      <c r="R165" s="86">
        <v>0</v>
      </c>
      <c r="S165" s="86">
        <v>0</v>
      </c>
      <c r="T165" s="86">
        <v>6</v>
      </c>
      <c r="U165" s="86">
        <v>10</v>
      </c>
      <c r="V165" s="86">
        <v>1</v>
      </c>
      <c r="W165" s="86">
        <v>1</v>
      </c>
      <c r="X165" s="86">
        <v>0</v>
      </c>
      <c r="Y165" s="86">
        <v>0</v>
      </c>
      <c r="Z165" s="86">
        <v>0</v>
      </c>
      <c r="AA165" s="86">
        <v>0</v>
      </c>
      <c r="AB165" s="86">
        <v>1</v>
      </c>
      <c r="AC165" s="81">
        <v>0</v>
      </c>
      <c r="AD165" s="81">
        <v>0</v>
      </c>
      <c r="AE165" s="81">
        <v>0</v>
      </c>
      <c r="AF165" s="81">
        <v>0</v>
      </c>
      <c r="AG165" s="81">
        <v>1</v>
      </c>
      <c r="AH165" s="81">
        <v>0</v>
      </c>
      <c r="AI165" s="81">
        <v>0</v>
      </c>
      <c r="AJ165" s="81" t="s">
        <v>1861</v>
      </c>
    </row>
    <row r="166" spans="1:36" x14ac:dyDescent="0.2">
      <c r="A166" s="81" t="s">
        <v>1305</v>
      </c>
      <c r="B166" s="81" t="s">
        <v>1858</v>
      </c>
      <c r="C166" s="85" t="s">
        <v>1874</v>
      </c>
      <c r="D166" s="81" t="s">
        <v>1860</v>
      </c>
      <c r="E166" s="83">
        <v>39735</v>
      </c>
      <c r="F166" s="81" t="s">
        <v>1858</v>
      </c>
      <c r="G166" s="81" t="s">
        <v>1345</v>
      </c>
      <c r="H166" s="81" t="s">
        <v>1346</v>
      </c>
      <c r="I166" s="81" t="s">
        <v>1352</v>
      </c>
      <c r="J166" s="81" t="s">
        <v>1347</v>
      </c>
      <c r="K166" s="81" t="s">
        <v>1347</v>
      </c>
      <c r="L166" s="81" t="s">
        <v>1347</v>
      </c>
      <c r="M166" s="81" t="s">
        <v>1347</v>
      </c>
      <c r="N166" s="81" t="s">
        <v>1352</v>
      </c>
      <c r="O166" s="86">
        <v>0</v>
      </c>
      <c r="P166" s="86">
        <v>1</v>
      </c>
      <c r="Q166" s="86">
        <v>0</v>
      </c>
      <c r="R166" s="86">
        <v>0</v>
      </c>
      <c r="S166" s="86">
        <v>0</v>
      </c>
      <c r="T166" s="86">
        <v>16</v>
      </c>
      <c r="U166" s="86">
        <v>20</v>
      </c>
      <c r="V166" s="86">
        <v>2</v>
      </c>
      <c r="W166" s="86">
        <v>5</v>
      </c>
      <c r="X166" s="86">
        <v>0</v>
      </c>
      <c r="Y166" s="86">
        <v>0</v>
      </c>
      <c r="Z166" s="86">
        <v>0</v>
      </c>
      <c r="AA166" s="86">
        <v>1</v>
      </c>
      <c r="AB166" s="86">
        <v>1</v>
      </c>
      <c r="AC166" s="81">
        <v>1</v>
      </c>
      <c r="AD166" s="81">
        <v>0</v>
      </c>
      <c r="AE166" s="81">
        <v>0</v>
      </c>
      <c r="AF166" s="81">
        <v>0</v>
      </c>
      <c r="AG166" s="81">
        <v>1</v>
      </c>
      <c r="AH166" s="81">
        <v>0</v>
      </c>
      <c r="AI166" s="81">
        <v>0</v>
      </c>
      <c r="AJ166" s="81" t="s">
        <v>1861</v>
      </c>
    </row>
  </sheetData>
  <autoFilter ref="A1:AJ166" xr:uid="{00000000-0001-0000-0000-000000000000}">
    <sortState xmlns:xlrd2="http://schemas.microsoft.com/office/spreadsheetml/2017/richdata2" ref="A2:AJ166">
      <sortCondition ref="A1:A166"/>
    </sortState>
  </autoFilter>
  <dataValidations disablePrompts="1" count="1">
    <dataValidation type="date" operator="greaterThanOrEqual" allowBlank="1" showInputMessage="1" showErrorMessage="1" sqref="E152:E158" xr:uid="{C81A7494-803A-E843-9359-BEDFC3B64A12}">
      <formula1>1</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30978-4ACE-FF4E-AD8B-E8B0B2486220}">
  <dimension ref="A1:R777"/>
  <sheetViews>
    <sheetView showGridLines="0" zoomScale="66" zoomScaleNormal="102" zoomScaleSheetLayoutView="95" workbookViewId="0">
      <pane ySplit="1" topLeftCell="A23" activePane="bottomLeft" state="frozen"/>
      <selection pane="bottomLeft" activeCell="C20" sqref="C20"/>
    </sheetView>
  </sheetViews>
  <sheetFormatPr baseColWidth="10" defaultColWidth="8.6640625" defaultRowHeight="15" x14ac:dyDescent="0.2"/>
  <cols>
    <col min="1" max="1" width="28.5" style="1" bestFit="1" customWidth="1"/>
    <col min="2" max="2" width="19" style="1" bestFit="1" customWidth="1"/>
    <col min="3" max="3" width="54.5" style="1" bestFit="1" customWidth="1"/>
    <col min="4" max="4" width="40.5" style="1" bestFit="1" customWidth="1"/>
    <col min="5" max="5" width="37.1640625" style="1" bestFit="1" customWidth="1"/>
    <col min="6" max="6" width="34.1640625" style="1" bestFit="1" customWidth="1"/>
    <col min="7" max="7" width="35" style="1" bestFit="1" customWidth="1"/>
    <col min="8" max="8" width="36" style="1" bestFit="1" customWidth="1"/>
    <col min="9" max="9" width="33" style="1" bestFit="1" customWidth="1"/>
    <col min="10" max="10" width="33.5" style="1" bestFit="1" customWidth="1"/>
    <col min="11" max="11" width="29.5" style="1" bestFit="1" customWidth="1"/>
    <col min="12" max="13" width="32.6640625" style="1" bestFit="1" customWidth="1"/>
    <col min="14" max="14" width="36.6640625" style="1" bestFit="1" customWidth="1"/>
    <col min="15" max="15" width="29.33203125" style="1" bestFit="1" customWidth="1"/>
    <col min="16" max="16" width="35.6640625" style="1" bestFit="1" customWidth="1"/>
    <col min="17" max="17" width="54.5" style="1" bestFit="1" customWidth="1"/>
    <col min="18" max="18" width="24.1640625" style="1" bestFit="1" customWidth="1"/>
    <col min="19" max="16384" width="8.6640625" style="1"/>
  </cols>
  <sheetData>
    <row r="1" spans="1:18" x14ac:dyDescent="0.2">
      <c r="A1" s="1" t="s">
        <v>1895</v>
      </c>
      <c r="B1" s="1" t="s">
        <v>1896</v>
      </c>
      <c r="C1" s="1" t="s">
        <v>1897</v>
      </c>
      <c r="D1" s="1" t="s">
        <v>1898</v>
      </c>
      <c r="E1" s="1" t="s">
        <v>1899</v>
      </c>
      <c r="F1" s="1" t="s">
        <v>1900</v>
      </c>
      <c r="G1" s="1" t="s">
        <v>1901</v>
      </c>
      <c r="H1" s="1" t="s">
        <v>1902</v>
      </c>
      <c r="I1" s="1" t="s">
        <v>1903</v>
      </c>
      <c r="J1" s="1" t="s">
        <v>1904</v>
      </c>
      <c r="K1" s="1" t="s">
        <v>1905</v>
      </c>
      <c r="L1" s="1" t="s">
        <v>1906</v>
      </c>
      <c r="M1" s="1" t="s">
        <v>1907</v>
      </c>
      <c r="N1" s="1" t="s">
        <v>1908</v>
      </c>
      <c r="O1" s="1" t="s">
        <v>1909</v>
      </c>
      <c r="P1" s="1" t="s">
        <v>1910</v>
      </c>
      <c r="Q1" s="1" t="s">
        <v>1911</v>
      </c>
      <c r="R1" s="1" t="s">
        <v>1912</v>
      </c>
    </row>
    <row r="2" spans="1:18" x14ac:dyDescent="0.2">
      <c r="A2" s="1" t="s">
        <v>433</v>
      </c>
      <c r="B2" s="1" t="s">
        <v>1342</v>
      </c>
      <c r="C2" s="1" t="s">
        <v>1301</v>
      </c>
      <c r="E2" s="1">
        <v>1</v>
      </c>
      <c r="P2" s="1" t="s">
        <v>1348</v>
      </c>
    </row>
    <row r="3" spans="1:18" x14ac:dyDescent="0.2">
      <c r="A3" s="1" t="s">
        <v>389</v>
      </c>
      <c r="B3" s="1" t="s">
        <v>1349</v>
      </c>
      <c r="C3" s="1" t="s">
        <v>46</v>
      </c>
      <c r="E3" s="1">
        <v>2</v>
      </c>
      <c r="F3" s="1">
        <v>1</v>
      </c>
      <c r="P3" s="1" t="s">
        <v>1353</v>
      </c>
      <c r="Q3" s="1" t="s">
        <v>46</v>
      </c>
      <c r="R3" s="1" t="s">
        <v>498</v>
      </c>
    </row>
    <row r="4" spans="1:18" x14ac:dyDescent="0.2">
      <c r="A4" s="1" t="s">
        <v>389</v>
      </c>
      <c r="B4" s="1" t="s">
        <v>1349</v>
      </c>
      <c r="C4" s="1" t="s">
        <v>97</v>
      </c>
      <c r="J4" s="1">
        <v>1</v>
      </c>
      <c r="P4" s="1" t="s">
        <v>1353</v>
      </c>
      <c r="Q4" s="1" t="s">
        <v>97</v>
      </c>
      <c r="R4" s="1" t="s">
        <v>561</v>
      </c>
    </row>
    <row r="5" spans="1:18" x14ac:dyDescent="0.2">
      <c r="A5" s="1" t="s">
        <v>389</v>
      </c>
      <c r="B5" s="1" t="s">
        <v>1349</v>
      </c>
      <c r="C5" s="1" t="s">
        <v>109</v>
      </c>
      <c r="E5" s="1">
        <v>1</v>
      </c>
      <c r="P5" s="1" t="s">
        <v>1353</v>
      </c>
      <c r="Q5" s="1" t="s">
        <v>109</v>
      </c>
      <c r="R5" s="1" t="s">
        <v>717</v>
      </c>
    </row>
    <row r="6" spans="1:18" x14ac:dyDescent="0.2">
      <c r="A6" s="1" t="s">
        <v>389</v>
      </c>
      <c r="B6" s="1" t="s">
        <v>1349</v>
      </c>
      <c r="C6" s="1" t="s">
        <v>176</v>
      </c>
      <c r="G6" s="1">
        <v>1</v>
      </c>
      <c r="K6" s="1">
        <v>11</v>
      </c>
      <c r="P6" s="1" t="s">
        <v>1353</v>
      </c>
      <c r="Q6" s="1" t="s">
        <v>176</v>
      </c>
      <c r="R6" s="1" t="s">
        <v>739</v>
      </c>
    </row>
    <row r="7" spans="1:18" x14ac:dyDescent="0.2">
      <c r="A7" s="1" t="s">
        <v>389</v>
      </c>
      <c r="B7" s="1" t="s">
        <v>1349</v>
      </c>
      <c r="C7" s="1" t="s">
        <v>189</v>
      </c>
      <c r="K7" s="1">
        <v>1</v>
      </c>
      <c r="P7" s="1" t="s">
        <v>1353</v>
      </c>
      <c r="Q7" s="1" t="s">
        <v>189</v>
      </c>
      <c r="R7" s="1" t="s">
        <v>777</v>
      </c>
    </row>
    <row r="8" spans="1:18" x14ac:dyDescent="0.2">
      <c r="A8" s="1" t="s">
        <v>389</v>
      </c>
      <c r="B8" s="1" t="s">
        <v>1349</v>
      </c>
      <c r="C8" s="1" t="s">
        <v>209</v>
      </c>
      <c r="D8" s="1">
        <v>1</v>
      </c>
      <c r="E8" s="1">
        <v>2</v>
      </c>
      <c r="F8" s="1">
        <v>1</v>
      </c>
      <c r="P8" s="1" t="s">
        <v>1353</v>
      </c>
      <c r="Q8" s="1" t="s">
        <v>209</v>
      </c>
      <c r="R8" s="1" t="s">
        <v>824</v>
      </c>
    </row>
    <row r="9" spans="1:18" x14ac:dyDescent="0.2">
      <c r="A9" s="1" t="s">
        <v>389</v>
      </c>
      <c r="B9" s="1" t="s">
        <v>1349</v>
      </c>
      <c r="C9" s="1" t="s">
        <v>241</v>
      </c>
      <c r="E9" s="1">
        <v>1</v>
      </c>
      <c r="P9" s="1" t="s">
        <v>1353</v>
      </c>
      <c r="Q9" s="1" t="s">
        <v>241</v>
      </c>
      <c r="R9" s="1" t="s">
        <v>1256</v>
      </c>
    </row>
    <row r="10" spans="1:18" x14ac:dyDescent="0.2">
      <c r="A10" s="1" t="s">
        <v>389</v>
      </c>
      <c r="B10" s="1" t="s">
        <v>1349</v>
      </c>
      <c r="C10" s="1" t="s">
        <v>288</v>
      </c>
      <c r="D10" s="1">
        <v>1</v>
      </c>
      <c r="E10" s="1">
        <v>7</v>
      </c>
      <c r="F10" s="1">
        <v>2</v>
      </c>
      <c r="G10" s="1">
        <v>2</v>
      </c>
      <c r="K10" s="1">
        <v>1</v>
      </c>
      <c r="P10" s="1" t="s">
        <v>1353</v>
      </c>
      <c r="Q10" s="1" t="s">
        <v>288</v>
      </c>
      <c r="R10" s="1" t="s">
        <v>952</v>
      </c>
    </row>
    <row r="11" spans="1:18" x14ac:dyDescent="0.2">
      <c r="A11" s="1" t="s">
        <v>389</v>
      </c>
      <c r="B11" s="1" t="s">
        <v>1349</v>
      </c>
      <c r="C11" s="1" t="s">
        <v>310</v>
      </c>
      <c r="G11" s="1">
        <v>1</v>
      </c>
      <c r="P11" s="1" t="s">
        <v>1353</v>
      </c>
      <c r="Q11" s="1" t="s">
        <v>310</v>
      </c>
      <c r="R11" s="1" t="s">
        <v>1002</v>
      </c>
    </row>
    <row r="12" spans="1:18" x14ac:dyDescent="0.2">
      <c r="A12" s="1" t="s">
        <v>389</v>
      </c>
      <c r="B12" s="1" t="s">
        <v>1349</v>
      </c>
      <c r="C12" s="1" t="s">
        <v>329</v>
      </c>
      <c r="D12" s="1">
        <v>1</v>
      </c>
      <c r="E12" s="1">
        <v>10</v>
      </c>
      <c r="G12" s="1">
        <v>2</v>
      </c>
      <c r="P12" s="1" t="s">
        <v>1353</v>
      </c>
      <c r="Q12" s="1" t="s">
        <v>329</v>
      </c>
      <c r="R12" s="1" t="s">
        <v>1020</v>
      </c>
    </row>
    <row r="13" spans="1:18" x14ac:dyDescent="0.2">
      <c r="A13" s="1" t="s">
        <v>389</v>
      </c>
      <c r="B13" s="1" t="s">
        <v>1349</v>
      </c>
      <c r="C13" s="1" t="s">
        <v>360</v>
      </c>
      <c r="K13" s="1">
        <v>1</v>
      </c>
      <c r="P13" s="1" t="s">
        <v>1353</v>
      </c>
      <c r="Q13" s="1" t="s">
        <v>360</v>
      </c>
      <c r="R13" s="1" t="s">
        <v>548</v>
      </c>
    </row>
    <row r="14" spans="1:18" x14ac:dyDescent="0.2">
      <c r="A14" s="1" t="s">
        <v>389</v>
      </c>
      <c r="B14" s="1" t="s">
        <v>1349</v>
      </c>
      <c r="C14" s="1" t="s">
        <v>1913</v>
      </c>
      <c r="D14" s="1">
        <v>69</v>
      </c>
      <c r="E14" s="1">
        <v>129</v>
      </c>
      <c r="F14" s="1">
        <v>181</v>
      </c>
      <c r="G14" s="1">
        <v>145</v>
      </c>
      <c r="H14" s="1">
        <v>1</v>
      </c>
      <c r="J14" s="1">
        <v>7</v>
      </c>
      <c r="K14" s="1">
        <v>32</v>
      </c>
      <c r="L14" s="1">
        <v>24</v>
      </c>
      <c r="P14" s="1" t="s">
        <v>1353</v>
      </c>
      <c r="Q14" s="1" t="s">
        <v>1913</v>
      </c>
      <c r="R14" s="1" t="s">
        <v>389</v>
      </c>
    </row>
    <row r="15" spans="1:18" x14ac:dyDescent="0.2">
      <c r="A15" s="1" t="s">
        <v>389</v>
      </c>
      <c r="B15" s="1" t="s">
        <v>1349</v>
      </c>
      <c r="C15" s="1" t="s">
        <v>1914</v>
      </c>
      <c r="K15" s="1">
        <v>1</v>
      </c>
      <c r="P15" s="1" t="s">
        <v>1353</v>
      </c>
      <c r="Q15" s="1" t="s">
        <v>1914</v>
      </c>
      <c r="R15" s="1" t="s">
        <v>392</v>
      </c>
    </row>
    <row r="16" spans="1:18" x14ac:dyDescent="0.2">
      <c r="A16" s="1" t="s">
        <v>447</v>
      </c>
      <c r="B16" s="1" t="s">
        <v>1354</v>
      </c>
      <c r="C16" s="1" t="s">
        <v>70</v>
      </c>
      <c r="E16" s="1">
        <v>1</v>
      </c>
      <c r="J16" s="1">
        <v>1</v>
      </c>
      <c r="P16" s="1" t="s">
        <v>1356</v>
      </c>
      <c r="Q16" s="1" t="s">
        <v>70</v>
      </c>
      <c r="R16" s="1" t="s">
        <v>525</v>
      </c>
    </row>
    <row r="17" spans="1:18" x14ac:dyDescent="0.2">
      <c r="A17" s="1" t="s">
        <v>447</v>
      </c>
      <c r="B17" s="1" t="s">
        <v>1354</v>
      </c>
      <c r="C17" s="1" t="s">
        <v>95</v>
      </c>
      <c r="D17" s="1">
        <v>0</v>
      </c>
      <c r="E17" s="1">
        <v>0</v>
      </c>
      <c r="F17" s="1">
        <v>0</v>
      </c>
      <c r="G17" s="1">
        <v>0</v>
      </c>
      <c r="H17" s="1">
        <v>0</v>
      </c>
      <c r="I17" s="1">
        <v>0</v>
      </c>
      <c r="J17" s="1">
        <v>2</v>
      </c>
      <c r="K17" s="1">
        <v>0</v>
      </c>
      <c r="L17" s="1">
        <v>0</v>
      </c>
      <c r="M17" s="1">
        <v>0</v>
      </c>
      <c r="N17" s="1">
        <v>0</v>
      </c>
      <c r="O17" s="1">
        <v>0</v>
      </c>
      <c r="P17" s="1" t="s">
        <v>1356</v>
      </c>
      <c r="Q17" s="1" t="s">
        <v>95</v>
      </c>
      <c r="R17" s="1" t="s">
        <v>555</v>
      </c>
    </row>
    <row r="18" spans="1:18" x14ac:dyDescent="0.2">
      <c r="A18" s="1" t="s">
        <v>447</v>
      </c>
      <c r="B18" s="1" t="s">
        <v>1354</v>
      </c>
      <c r="C18" s="1" t="s">
        <v>189</v>
      </c>
      <c r="E18" s="1">
        <v>1</v>
      </c>
      <c r="P18" s="1" t="s">
        <v>1356</v>
      </c>
      <c r="Q18" s="1" t="s">
        <v>189</v>
      </c>
      <c r="R18" s="1" t="s">
        <v>777</v>
      </c>
    </row>
    <row r="19" spans="1:18" x14ac:dyDescent="0.2">
      <c r="A19" s="1" t="s">
        <v>447</v>
      </c>
      <c r="B19" s="1" t="s">
        <v>1354</v>
      </c>
      <c r="C19" s="1" t="s">
        <v>298</v>
      </c>
      <c r="F19" s="1">
        <v>1</v>
      </c>
      <c r="P19" s="1" t="s">
        <v>1356</v>
      </c>
      <c r="Q19" s="1" t="s">
        <v>298</v>
      </c>
      <c r="R19" s="1" t="s">
        <v>1269</v>
      </c>
    </row>
    <row r="20" spans="1:18" x14ac:dyDescent="0.2">
      <c r="A20" s="1" t="s">
        <v>457</v>
      </c>
      <c r="B20" s="1" t="s">
        <v>1984</v>
      </c>
      <c r="C20" s="1" t="s">
        <v>97</v>
      </c>
      <c r="J20" s="1">
        <v>0</v>
      </c>
      <c r="K20" s="1">
        <v>5</v>
      </c>
      <c r="P20" s="1" t="s">
        <v>1367</v>
      </c>
      <c r="Q20" s="1" t="s">
        <v>97</v>
      </c>
      <c r="R20" s="1" t="s">
        <v>561</v>
      </c>
    </row>
    <row r="21" spans="1:18" x14ac:dyDescent="0.2">
      <c r="A21" s="1" t="s">
        <v>457</v>
      </c>
      <c r="B21" s="1" t="s">
        <v>1984</v>
      </c>
      <c r="C21" s="1" t="s">
        <v>169</v>
      </c>
      <c r="J21" s="1">
        <v>1</v>
      </c>
      <c r="K21" s="1">
        <v>0</v>
      </c>
      <c r="P21" s="1" t="s">
        <v>1367</v>
      </c>
      <c r="Q21" s="1" t="s">
        <v>169</v>
      </c>
      <c r="R21" s="1" t="s">
        <v>1235</v>
      </c>
    </row>
    <row r="22" spans="1:18" x14ac:dyDescent="0.2">
      <c r="A22" s="1" t="s">
        <v>457</v>
      </c>
      <c r="B22" s="1" t="s">
        <v>1984</v>
      </c>
      <c r="C22" s="1" t="s">
        <v>176</v>
      </c>
      <c r="J22" s="1">
        <v>0</v>
      </c>
      <c r="K22" s="1">
        <v>11</v>
      </c>
      <c r="P22" s="1" t="s">
        <v>1367</v>
      </c>
      <c r="Q22" s="1" t="s">
        <v>176</v>
      </c>
      <c r="R22" s="1" t="s">
        <v>739</v>
      </c>
    </row>
    <row r="23" spans="1:18" x14ac:dyDescent="0.2">
      <c r="A23" s="1" t="s">
        <v>457</v>
      </c>
      <c r="B23" s="1" t="s">
        <v>1984</v>
      </c>
      <c r="C23" s="1" t="s">
        <v>193</v>
      </c>
      <c r="J23" s="1">
        <v>0</v>
      </c>
      <c r="K23" s="1">
        <v>2</v>
      </c>
      <c r="P23" s="1" t="s">
        <v>1367</v>
      </c>
      <c r="Q23" s="1" t="s">
        <v>193</v>
      </c>
      <c r="R23" s="1" t="s">
        <v>793</v>
      </c>
    </row>
    <row r="24" spans="1:18" x14ac:dyDescent="0.2">
      <c r="A24" s="1" t="s">
        <v>457</v>
      </c>
      <c r="B24" s="1" t="s">
        <v>1984</v>
      </c>
      <c r="C24" s="1" t="s">
        <v>1915</v>
      </c>
      <c r="J24" s="1">
        <v>1</v>
      </c>
      <c r="K24" s="1">
        <v>8</v>
      </c>
      <c r="P24" s="1" t="s">
        <v>1367</v>
      </c>
      <c r="Q24" s="1" t="s">
        <v>1915</v>
      </c>
      <c r="R24" s="1" t="s">
        <v>206</v>
      </c>
    </row>
    <row r="25" spans="1:18" x14ac:dyDescent="0.2">
      <c r="A25" s="1" t="s">
        <v>457</v>
      </c>
      <c r="B25" s="1" t="s">
        <v>1984</v>
      </c>
      <c r="C25" s="1" t="s">
        <v>239</v>
      </c>
      <c r="J25" s="1">
        <v>0</v>
      </c>
      <c r="K25" s="1">
        <v>2</v>
      </c>
      <c r="P25" s="1" t="s">
        <v>1367</v>
      </c>
      <c r="Q25" s="1" t="s">
        <v>239</v>
      </c>
      <c r="R25" s="1" t="s">
        <v>912</v>
      </c>
    </row>
    <row r="26" spans="1:18" x14ac:dyDescent="0.2">
      <c r="A26" s="1" t="s">
        <v>457</v>
      </c>
      <c r="B26" s="1" t="s">
        <v>1984</v>
      </c>
      <c r="C26" s="1" t="s">
        <v>339</v>
      </c>
      <c r="J26" s="1">
        <v>0</v>
      </c>
      <c r="K26" s="1">
        <v>3</v>
      </c>
      <c r="P26" s="1" t="s">
        <v>1367</v>
      </c>
      <c r="Q26" s="1" t="s">
        <v>339</v>
      </c>
      <c r="R26" s="1" t="s">
        <v>1028</v>
      </c>
    </row>
    <row r="27" spans="1:18" x14ac:dyDescent="0.2">
      <c r="A27" s="1" t="s">
        <v>457</v>
      </c>
      <c r="B27" s="1" t="s">
        <v>1984</v>
      </c>
      <c r="C27" s="1" t="s">
        <v>348</v>
      </c>
      <c r="J27" s="1">
        <v>1</v>
      </c>
      <c r="K27" s="1">
        <v>1</v>
      </c>
      <c r="P27" s="1" t="s">
        <v>1367</v>
      </c>
      <c r="Q27" s="1" t="s">
        <v>348</v>
      </c>
      <c r="R27" s="1" t="s">
        <v>1148</v>
      </c>
    </row>
    <row r="28" spans="1:18" x14ac:dyDescent="0.2">
      <c r="A28" s="1" t="s">
        <v>457</v>
      </c>
      <c r="B28" s="1" t="s">
        <v>1984</v>
      </c>
      <c r="C28" s="1" t="s">
        <v>1916</v>
      </c>
      <c r="J28" s="1">
        <v>1</v>
      </c>
      <c r="K28" s="1">
        <v>0</v>
      </c>
      <c r="P28" s="1" t="s">
        <v>1367</v>
      </c>
      <c r="Q28" s="1" t="s">
        <v>1916</v>
      </c>
      <c r="R28" s="1" t="s">
        <v>366</v>
      </c>
    </row>
    <row r="29" spans="1:18" x14ac:dyDescent="0.2">
      <c r="A29" s="1" t="s">
        <v>457</v>
      </c>
      <c r="B29" s="1" t="s">
        <v>1984</v>
      </c>
      <c r="C29" s="1" t="s">
        <v>380</v>
      </c>
      <c r="J29" s="1">
        <v>0</v>
      </c>
      <c r="K29" s="1">
        <v>2</v>
      </c>
      <c r="P29" s="1" t="s">
        <v>1367</v>
      </c>
      <c r="Q29" s="1" t="s">
        <v>380</v>
      </c>
      <c r="R29" s="1" t="s">
        <v>1102</v>
      </c>
    </row>
    <row r="30" spans="1:18" x14ac:dyDescent="0.2">
      <c r="A30" s="1" t="s">
        <v>457</v>
      </c>
      <c r="B30" s="1" t="s">
        <v>1984</v>
      </c>
      <c r="C30" s="1" t="s">
        <v>1913</v>
      </c>
      <c r="J30" s="1">
        <v>1</v>
      </c>
      <c r="K30" s="1">
        <v>1</v>
      </c>
      <c r="P30" s="1" t="s">
        <v>1367</v>
      </c>
      <c r="Q30" s="1" t="s">
        <v>1913</v>
      </c>
      <c r="R30" s="1" t="s">
        <v>389</v>
      </c>
    </row>
    <row r="31" spans="1:18" x14ac:dyDescent="0.2">
      <c r="A31" s="1" t="s">
        <v>457</v>
      </c>
      <c r="B31" s="1" t="s">
        <v>1984</v>
      </c>
      <c r="C31" s="1" t="s">
        <v>1917</v>
      </c>
      <c r="J31" s="1">
        <v>3</v>
      </c>
      <c r="K31" s="1">
        <v>3</v>
      </c>
      <c r="P31" s="1" t="s">
        <v>1367</v>
      </c>
      <c r="Q31" s="1" t="s">
        <v>1917</v>
      </c>
      <c r="R31" s="1" t="s">
        <v>396</v>
      </c>
    </row>
    <row r="32" spans="1:18" x14ac:dyDescent="0.2">
      <c r="A32" s="1" t="s">
        <v>457</v>
      </c>
      <c r="B32" s="1" t="s">
        <v>1984</v>
      </c>
      <c r="C32" s="1" t="s">
        <v>406</v>
      </c>
      <c r="J32" s="1">
        <v>1</v>
      </c>
      <c r="K32" s="1">
        <v>2</v>
      </c>
      <c r="P32" s="1" t="s">
        <v>1367</v>
      </c>
      <c r="Q32" s="1" t="s">
        <v>406</v>
      </c>
      <c r="R32" s="1" t="s">
        <v>1139</v>
      </c>
    </row>
    <row r="33" spans="1:18" x14ac:dyDescent="0.2">
      <c r="A33" s="1" t="s">
        <v>457</v>
      </c>
      <c r="B33" s="1" t="s">
        <v>1368</v>
      </c>
      <c r="C33" s="1" t="s">
        <v>83</v>
      </c>
      <c r="E33" s="1">
        <v>1</v>
      </c>
      <c r="P33" s="1" t="s">
        <v>1371</v>
      </c>
      <c r="Q33" s="1" t="s">
        <v>83</v>
      </c>
      <c r="R33" s="1" t="s">
        <v>1242</v>
      </c>
    </row>
    <row r="34" spans="1:18" x14ac:dyDescent="0.2">
      <c r="A34" s="1" t="s">
        <v>457</v>
      </c>
      <c r="B34" s="1" t="s">
        <v>1368</v>
      </c>
      <c r="C34" s="1" t="s">
        <v>97</v>
      </c>
      <c r="E34" s="1">
        <v>2</v>
      </c>
      <c r="P34" s="1" t="s">
        <v>1371</v>
      </c>
      <c r="Q34" s="1" t="s">
        <v>97</v>
      </c>
      <c r="R34" s="1" t="s">
        <v>561</v>
      </c>
    </row>
    <row r="35" spans="1:18" x14ac:dyDescent="0.2">
      <c r="A35" s="1" t="s">
        <v>457</v>
      </c>
      <c r="B35" s="1" t="s">
        <v>1368</v>
      </c>
      <c r="C35" s="1" t="s">
        <v>169</v>
      </c>
      <c r="E35" s="1">
        <v>4</v>
      </c>
      <c r="P35" s="1" t="s">
        <v>1371</v>
      </c>
      <c r="Q35" s="1" t="s">
        <v>169</v>
      </c>
      <c r="R35" s="1" t="s">
        <v>1235</v>
      </c>
    </row>
    <row r="36" spans="1:18" x14ac:dyDescent="0.2">
      <c r="A36" s="1" t="s">
        <v>457</v>
      </c>
      <c r="B36" s="1" t="s">
        <v>1368</v>
      </c>
      <c r="C36" s="1" t="s">
        <v>178</v>
      </c>
      <c r="E36" s="1">
        <v>2</v>
      </c>
      <c r="P36" s="1" t="s">
        <v>1371</v>
      </c>
      <c r="Q36" s="1" t="s">
        <v>178</v>
      </c>
      <c r="R36" s="1" t="s">
        <v>733</v>
      </c>
    </row>
    <row r="37" spans="1:18" x14ac:dyDescent="0.2">
      <c r="A37" s="1" t="s">
        <v>457</v>
      </c>
      <c r="B37" s="1" t="s">
        <v>1368</v>
      </c>
      <c r="C37" s="1" t="s">
        <v>193</v>
      </c>
      <c r="E37" s="1">
        <v>2</v>
      </c>
      <c r="P37" s="1" t="s">
        <v>1371</v>
      </c>
      <c r="Q37" s="1" t="s">
        <v>193</v>
      </c>
      <c r="R37" s="1" t="s">
        <v>793</v>
      </c>
    </row>
    <row r="38" spans="1:18" x14ac:dyDescent="0.2">
      <c r="A38" s="1" t="s">
        <v>457</v>
      </c>
      <c r="B38" s="1" t="s">
        <v>1368</v>
      </c>
      <c r="C38" s="1" t="s">
        <v>230</v>
      </c>
      <c r="E38" s="1">
        <v>2</v>
      </c>
      <c r="P38" s="1" t="s">
        <v>1371</v>
      </c>
      <c r="Q38" s="1" t="s">
        <v>230</v>
      </c>
      <c r="R38" s="1" t="s">
        <v>1254</v>
      </c>
    </row>
    <row r="39" spans="1:18" x14ac:dyDescent="0.2">
      <c r="A39" s="1" t="s">
        <v>457</v>
      </c>
      <c r="B39" s="1" t="s">
        <v>1368</v>
      </c>
      <c r="C39" s="1" t="s">
        <v>1918</v>
      </c>
      <c r="E39" s="1">
        <v>1</v>
      </c>
      <c r="P39" s="1" t="s">
        <v>1371</v>
      </c>
      <c r="Q39" s="1" t="s">
        <v>1918</v>
      </c>
      <c r="R39" s="1" t="s">
        <v>1919</v>
      </c>
    </row>
    <row r="40" spans="1:18" x14ac:dyDescent="0.2">
      <c r="A40" s="1" t="s">
        <v>457</v>
      </c>
      <c r="B40" s="1" t="s">
        <v>1368</v>
      </c>
      <c r="C40" s="1" t="s">
        <v>296</v>
      </c>
      <c r="E40" s="1">
        <v>3</v>
      </c>
      <c r="P40" s="1" t="s">
        <v>1371</v>
      </c>
      <c r="Q40" s="1" t="s">
        <v>296</v>
      </c>
      <c r="R40" s="1" t="s">
        <v>1268</v>
      </c>
    </row>
    <row r="41" spans="1:18" x14ac:dyDescent="0.2">
      <c r="A41" s="1" t="s">
        <v>457</v>
      </c>
      <c r="B41" s="1" t="s">
        <v>1368</v>
      </c>
      <c r="C41" s="1" t="s">
        <v>1920</v>
      </c>
      <c r="E41" s="1">
        <v>2</v>
      </c>
      <c r="P41" s="1" t="s">
        <v>1371</v>
      </c>
      <c r="Q41" s="1" t="s">
        <v>1920</v>
      </c>
      <c r="R41" s="1" t="s">
        <v>303</v>
      </c>
    </row>
    <row r="42" spans="1:18" x14ac:dyDescent="0.2">
      <c r="A42" s="1" t="s">
        <v>457</v>
      </c>
      <c r="B42" s="1" t="s">
        <v>1368</v>
      </c>
      <c r="C42" s="1" t="s">
        <v>310</v>
      </c>
      <c r="E42" s="1">
        <v>1</v>
      </c>
      <c r="P42" s="1" t="s">
        <v>1371</v>
      </c>
      <c r="Q42" s="1" t="s">
        <v>310</v>
      </c>
      <c r="R42" s="1" t="s">
        <v>1002</v>
      </c>
    </row>
    <row r="43" spans="1:18" x14ac:dyDescent="0.2">
      <c r="A43" s="1" t="s">
        <v>457</v>
      </c>
      <c r="B43" s="1" t="s">
        <v>1368</v>
      </c>
      <c r="C43" s="1" t="s">
        <v>312</v>
      </c>
      <c r="E43" s="1">
        <v>1</v>
      </c>
      <c r="P43" s="1" t="s">
        <v>1371</v>
      </c>
      <c r="Q43" s="1" t="s">
        <v>312</v>
      </c>
      <c r="R43" s="1" t="s">
        <v>1007</v>
      </c>
    </row>
    <row r="44" spans="1:18" x14ac:dyDescent="0.2">
      <c r="A44" s="1" t="s">
        <v>457</v>
      </c>
      <c r="B44" s="1" t="s">
        <v>1368</v>
      </c>
      <c r="C44" s="1" t="s">
        <v>339</v>
      </c>
      <c r="E44" s="1">
        <v>1</v>
      </c>
      <c r="P44" s="1" t="s">
        <v>1371</v>
      </c>
      <c r="Q44" s="1" t="s">
        <v>339</v>
      </c>
      <c r="R44" s="1" t="s">
        <v>1028</v>
      </c>
    </row>
    <row r="45" spans="1:18" x14ac:dyDescent="0.2">
      <c r="A45" s="1" t="s">
        <v>457</v>
      </c>
      <c r="B45" s="1" t="s">
        <v>1368</v>
      </c>
      <c r="C45" s="1" t="s">
        <v>1916</v>
      </c>
      <c r="E45" s="1">
        <v>2</v>
      </c>
      <c r="P45" s="1" t="s">
        <v>1371</v>
      </c>
      <c r="Q45" s="1" t="s">
        <v>1916</v>
      </c>
      <c r="R45" s="1" t="s">
        <v>366</v>
      </c>
    </row>
    <row r="46" spans="1:18" x14ac:dyDescent="0.2">
      <c r="A46" s="1" t="s">
        <v>457</v>
      </c>
      <c r="B46" s="1" t="s">
        <v>1368</v>
      </c>
      <c r="C46" s="1" t="s">
        <v>371</v>
      </c>
      <c r="I46" s="1">
        <v>1</v>
      </c>
      <c r="P46" s="1" t="s">
        <v>1371</v>
      </c>
      <c r="Q46" s="1" t="s">
        <v>371</v>
      </c>
      <c r="R46" s="1" t="s">
        <v>1082</v>
      </c>
    </row>
    <row r="47" spans="1:18" x14ac:dyDescent="0.2">
      <c r="A47" s="1" t="s">
        <v>457</v>
      </c>
      <c r="B47" s="1" t="s">
        <v>1368</v>
      </c>
      <c r="C47" s="1" t="s">
        <v>371</v>
      </c>
      <c r="D47" s="1">
        <v>1</v>
      </c>
      <c r="E47" s="1">
        <v>2</v>
      </c>
      <c r="P47" s="1" t="s">
        <v>1371</v>
      </c>
      <c r="Q47" s="1" t="s">
        <v>371</v>
      </c>
      <c r="R47" s="1" t="s">
        <v>1082</v>
      </c>
    </row>
    <row r="48" spans="1:18" x14ac:dyDescent="0.2">
      <c r="A48" s="1" t="s">
        <v>457</v>
      </c>
      <c r="B48" s="1" t="s">
        <v>1368</v>
      </c>
      <c r="C48" s="1" t="s">
        <v>1913</v>
      </c>
      <c r="D48" s="1">
        <v>1</v>
      </c>
      <c r="E48" s="1">
        <v>3</v>
      </c>
      <c r="P48" s="1" t="s">
        <v>1371</v>
      </c>
      <c r="Q48" s="1" t="s">
        <v>1913</v>
      </c>
      <c r="R48" s="1" t="s">
        <v>389</v>
      </c>
    </row>
    <row r="49" spans="1:18" x14ac:dyDescent="0.2">
      <c r="A49" s="1" t="s">
        <v>457</v>
      </c>
      <c r="B49" s="1" t="s">
        <v>1368</v>
      </c>
      <c r="C49" s="1" t="s">
        <v>1917</v>
      </c>
      <c r="E49" s="1">
        <v>1</v>
      </c>
      <c r="P49" s="1" t="s">
        <v>1371</v>
      </c>
      <c r="Q49" s="1" t="s">
        <v>1917</v>
      </c>
      <c r="R49" s="1" t="s">
        <v>396</v>
      </c>
    </row>
    <row r="50" spans="1:18" x14ac:dyDescent="0.2">
      <c r="A50" s="1" t="s">
        <v>475</v>
      </c>
      <c r="B50" s="1" t="s">
        <v>1380</v>
      </c>
      <c r="C50" s="1" t="s">
        <v>58</v>
      </c>
      <c r="E50" s="1">
        <v>1</v>
      </c>
      <c r="P50" s="1" t="s">
        <v>1383</v>
      </c>
      <c r="Q50" s="1" t="s">
        <v>58</v>
      </c>
      <c r="R50" s="1" t="s">
        <v>1207</v>
      </c>
    </row>
    <row r="51" spans="1:18" x14ac:dyDescent="0.2">
      <c r="A51" s="1" t="s">
        <v>475</v>
      </c>
      <c r="B51" s="1" t="s">
        <v>1380</v>
      </c>
      <c r="C51" s="1" t="s">
        <v>80</v>
      </c>
      <c r="E51" s="1">
        <v>1</v>
      </c>
      <c r="F51" s="1">
        <v>1</v>
      </c>
      <c r="P51" s="1" t="s">
        <v>1383</v>
      </c>
      <c r="Q51" s="1" t="s">
        <v>80</v>
      </c>
      <c r="R51" s="1" t="s">
        <v>568</v>
      </c>
    </row>
    <row r="52" spans="1:18" x14ac:dyDescent="0.2">
      <c r="A52" s="1" t="s">
        <v>475</v>
      </c>
      <c r="B52" s="1" t="s">
        <v>1380</v>
      </c>
      <c r="C52" s="1" t="s">
        <v>141</v>
      </c>
      <c r="E52" s="1">
        <v>1</v>
      </c>
      <c r="P52" s="1" t="s">
        <v>1383</v>
      </c>
      <c r="Q52" s="1" t="s">
        <v>141</v>
      </c>
      <c r="R52" s="1" t="s">
        <v>671</v>
      </c>
    </row>
    <row r="53" spans="1:18" x14ac:dyDescent="0.2">
      <c r="A53" s="1" t="s">
        <v>475</v>
      </c>
      <c r="B53" s="1" t="s">
        <v>1380</v>
      </c>
      <c r="C53" s="1" t="s">
        <v>193</v>
      </c>
      <c r="D53" s="1">
        <v>1</v>
      </c>
      <c r="E53" s="1">
        <v>1</v>
      </c>
      <c r="G53" s="1">
        <v>1</v>
      </c>
      <c r="P53" s="1" t="s">
        <v>1383</v>
      </c>
      <c r="Q53" s="1" t="s">
        <v>193</v>
      </c>
      <c r="R53" s="1" t="s">
        <v>793</v>
      </c>
    </row>
    <row r="54" spans="1:18" x14ac:dyDescent="0.2">
      <c r="A54" s="1" t="s">
        <v>475</v>
      </c>
      <c r="B54" s="1" t="s">
        <v>1380</v>
      </c>
      <c r="C54" s="1" t="s">
        <v>228</v>
      </c>
      <c r="J54" s="1">
        <v>1</v>
      </c>
      <c r="P54" s="1" t="s">
        <v>1383</v>
      </c>
      <c r="Q54" s="1" t="s">
        <v>228</v>
      </c>
      <c r="R54" s="1" t="s">
        <v>851</v>
      </c>
    </row>
    <row r="55" spans="1:18" x14ac:dyDescent="0.2">
      <c r="A55" s="1" t="s">
        <v>475</v>
      </c>
      <c r="B55" s="1" t="s">
        <v>1380</v>
      </c>
      <c r="C55" s="1" t="s">
        <v>1921</v>
      </c>
      <c r="E55" s="1">
        <v>1</v>
      </c>
      <c r="P55" s="1" t="s">
        <v>1383</v>
      </c>
      <c r="Q55" s="1" t="s">
        <v>1921</v>
      </c>
      <c r="R55" s="1" t="s">
        <v>275</v>
      </c>
    </row>
    <row r="56" spans="1:18" x14ac:dyDescent="0.2">
      <c r="A56" s="1" t="s">
        <v>475</v>
      </c>
      <c r="B56" s="1" t="s">
        <v>1380</v>
      </c>
      <c r="C56" s="1" t="s">
        <v>384</v>
      </c>
      <c r="E56" s="1">
        <v>1</v>
      </c>
      <c r="P56" s="1" t="s">
        <v>1383</v>
      </c>
      <c r="Q56" s="1" t="s">
        <v>384</v>
      </c>
      <c r="R56" s="1" t="s">
        <v>1111</v>
      </c>
    </row>
    <row r="57" spans="1:18" x14ac:dyDescent="0.2">
      <c r="A57" s="1" t="s">
        <v>492</v>
      </c>
      <c r="B57" s="1" t="s">
        <v>1388</v>
      </c>
      <c r="C57" s="1" t="s">
        <v>341</v>
      </c>
      <c r="D57" s="1">
        <v>1</v>
      </c>
      <c r="P57" s="1" t="s">
        <v>1392</v>
      </c>
      <c r="Q57" s="1" t="s">
        <v>341</v>
      </c>
      <c r="R57" s="1" t="s">
        <v>1052</v>
      </c>
    </row>
    <row r="58" spans="1:18" x14ac:dyDescent="0.2">
      <c r="A58" s="1" t="s">
        <v>1211</v>
      </c>
      <c r="B58" s="1" t="s">
        <v>1401</v>
      </c>
      <c r="C58" s="1" t="s">
        <v>99</v>
      </c>
      <c r="K58" s="1">
        <v>1</v>
      </c>
      <c r="P58" s="1" t="s">
        <v>1405</v>
      </c>
      <c r="Q58" s="1" t="s">
        <v>99</v>
      </c>
      <c r="R58" s="1" t="s">
        <v>582</v>
      </c>
    </row>
    <row r="59" spans="1:18" x14ac:dyDescent="0.2">
      <c r="A59" s="1" t="s">
        <v>525</v>
      </c>
      <c r="B59" s="1" t="s">
        <v>1406</v>
      </c>
      <c r="C59" s="1" t="s">
        <v>97</v>
      </c>
      <c r="E59" s="1">
        <v>6</v>
      </c>
      <c r="P59" s="1" t="s">
        <v>1409</v>
      </c>
      <c r="Q59" s="1" t="s">
        <v>97</v>
      </c>
      <c r="R59" s="1" t="s">
        <v>561</v>
      </c>
    </row>
    <row r="60" spans="1:18" x14ac:dyDescent="0.2">
      <c r="A60" s="1" t="s">
        <v>525</v>
      </c>
      <c r="B60" s="1" t="s">
        <v>1406</v>
      </c>
      <c r="C60" s="1" t="s">
        <v>189</v>
      </c>
      <c r="E60" s="1">
        <v>1</v>
      </c>
      <c r="P60" s="1" t="s">
        <v>1409</v>
      </c>
      <c r="Q60" s="1" t="s">
        <v>189</v>
      </c>
      <c r="R60" s="1" t="s">
        <v>777</v>
      </c>
    </row>
    <row r="61" spans="1:18" x14ac:dyDescent="0.2">
      <c r="A61" s="1" t="s">
        <v>540</v>
      </c>
      <c r="B61" s="1" t="s">
        <v>1410</v>
      </c>
      <c r="C61" s="1" t="s">
        <v>1922</v>
      </c>
      <c r="E61" s="1">
        <v>1</v>
      </c>
      <c r="P61" s="1" t="s">
        <v>1985</v>
      </c>
      <c r="Q61" s="1" t="s">
        <v>1922</v>
      </c>
      <c r="R61" s="1" t="s">
        <v>102</v>
      </c>
    </row>
    <row r="62" spans="1:18" x14ac:dyDescent="0.2">
      <c r="A62" s="1" t="s">
        <v>540</v>
      </c>
      <c r="B62" s="1" t="s">
        <v>1410</v>
      </c>
      <c r="C62" s="1" t="s">
        <v>128</v>
      </c>
      <c r="E62" s="1">
        <v>1</v>
      </c>
      <c r="P62" s="1" t="s">
        <v>1985</v>
      </c>
      <c r="Q62" s="1" t="s">
        <v>128</v>
      </c>
      <c r="R62" s="1" t="s">
        <v>636</v>
      </c>
    </row>
    <row r="63" spans="1:18" x14ac:dyDescent="0.2">
      <c r="A63" s="1" t="s">
        <v>540</v>
      </c>
      <c r="B63" s="1" t="s">
        <v>1410</v>
      </c>
      <c r="C63" s="1" t="s">
        <v>152</v>
      </c>
      <c r="E63" s="1">
        <v>1</v>
      </c>
      <c r="P63" s="1" t="s">
        <v>1985</v>
      </c>
      <c r="Q63" s="1" t="s">
        <v>152</v>
      </c>
      <c r="R63" s="1" t="s">
        <v>692</v>
      </c>
    </row>
    <row r="64" spans="1:18" x14ac:dyDescent="0.2">
      <c r="A64" s="1" t="s">
        <v>540</v>
      </c>
      <c r="B64" s="1" t="s">
        <v>1410</v>
      </c>
      <c r="C64" s="1" t="s">
        <v>284</v>
      </c>
      <c r="E64" s="1">
        <v>1</v>
      </c>
      <c r="P64" s="1" t="s">
        <v>1985</v>
      </c>
      <c r="Q64" s="1" t="s">
        <v>284</v>
      </c>
      <c r="R64" s="1" t="s">
        <v>922</v>
      </c>
    </row>
    <row r="65" spans="1:18" x14ac:dyDescent="0.2">
      <c r="A65" s="1" t="s">
        <v>540</v>
      </c>
      <c r="B65" s="1" t="s">
        <v>1410</v>
      </c>
      <c r="C65" s="1" t="s">
        <v>300</v>
      </c>
      <c r="E65" s="1">
        <v>1</v>
      </c>
      <c r="P65" s="1" t="s">
        <v>1985</v>
      </c>
      <c r="Q65" s="1" t="s">
        <v>300</v>
      </c>
      <c r="R65" s="1" t="s">
        <v>965</v>
      </c>
    </row>
    <row r="66" spans="1:18" x14ac:dyDescent="0.2">
      <c r="A66" s="1" t="s">
        <v>540</v>
      </c>
      <c r="B66" s="1" t="s">
        <v>1410</v>
      </c>
      <c r="C66" s="1" t="s">
        <v>357</v>
      </c>
      <c r="E66" s="1">
        <v>1</v>
      </c>
      <c r="P66" s="1" t="s">
        <v>1985</v>
      </c>
      <c r="Q66" s="1" t="s">
        <v>357</v>
      </c>
      <c r="R66" s="1" t="s">
        <v>1281</v>
      </c>
    </row>
    <row r="67" spans="1:18" x14ac:dyDescent="0.2">
      <c r="A67" s="1" t="s">
        <v>540</v>
      </c>
      <c r="B67" s="1" t="s">
        <v>1410</v>
      </c>
      <c r="C67" s="1" t="s">
        <v>369</v>
      </c>
      <c r="E67" s="1">
        <v>1</v>
      </c>
      <c r="P67" s="1" t="s">
        <v>1985</v>
      </c>
      <c r="Q67" s="1" t="s">
        <v>369</v>
      </c>
      <c r="R67" s="1" t="s">
        <v>1294</v>
      </c>
    </row>
    <row r="68" spans="1:18" x14ac:dyDescent="0.2">
      <c r="A68" s="1" t="s">
        <v>540</v>
      </c>
      <c r="B68" s="1" t="s">
        <v>1410</v>
      </c>
      <c r="C68" s="1" t="s">
        <v>1917</v>
      </c>
      <c r="E68" s="1">
        <v>2</v>
      </c>
      <c r="P68" s="1" t="s">
        <v>1985</v>
      </c>
      <c r="Q68" s="1" t="s">
        <v>1917</v>
      </c>
      <c r="R68" s="1" t="s">
        <v>396</v>
      </c>
    </row>
    <row r="69" spans="1:18" x14ac:dyDescent="0.2">
      <c r="A69" s="1" t="s">
        <v>540</v>
      </c>
      <c r="B69" s="1" t="s">
        <v>1412</v>
      </c>
      <c r="C69" s="1" t="s">
        <v>83</v>
      </c>
      <c r="F69" s="1">
        <v>1</v>
      </c>
      <c r="P69" s="1" t="s">
        <v>1415</v>
      </c>
      <c r="Q69" s="1" t="s">
        <v>83</v>
      </c>
      <c r="R69" s="1" t="s">
        <v>1242</v>
      </c>
    </row>
    <row r="70" spans="1:18" x14ac:dyDescent="0.2">
      <c r="A70" s="1" t="s">
        <v>540</v>
      </c>
      <c r="B70" s="1" t="s">
        <v>1412</v>
      </c>
      <c r="C70" s="1" t="s">
        <v>163</v>
      </c>
      <c r="F70" s="1">
        <v>1</v>
      </c>
      <c r="P70" s="1" t="s">
        <v>1415</v>
      </c>
      <c r="Q70" s="1" t="s">
        <v>163</v>
      </c>
      <c r="R70" s="1" t="s">
        <v>1233</v>
      </c>
    </row>
    <row r="71" spans="1:18" x14ac:dyDescent="0.2">
      <c r="A71" s="1" t="s">
        <v>540</v>
      </c>
      <c r="B71" s="1" t="s">
        <v>1412</v>
      </c>
      <c r="C71" s="1" t="s">
        <v>169</v>
      </c>
      <c r="F71" s="1">
        <v>5</v>
      </c>
      <c r="P71" s="1" t="s">
        <v>1415</v>
      </c>
      <c r="Q71" s="1" t="s">
        <v>169</v>
      </c>
      <c r="R71" s="1" t="s">
        <v>1235</v>
      </c>
    </row>
    <row r="72" spans="1:18" x14ac:dyDescent="0.2">
      <c r="A72" s="1" t="s">
        <v>540</v>
      </c>
      <c r="B72" s="1" t="s">
        <v>1412</v>
      </c>
      <c r="C72" s="1" t="s">
        <v>230</v>
      </c>
      <c r="F72" s="1">
        <v>1</v>
      </c>
      <c r="P72" s="1" t="s">
        <v>1415</v>
      </c>
      <c r="Q72" s="1" t="s">
        <v>230</v>
      </c>
      <c r="R72" s="1" t="s">
        <v>1254</v>
      </c>
    </row>
    <row r="73" spans="1:18" x14ac:dyDescent="0.2">
      <c r="A73" s="1" t="s">
        <v>540</v>
      </c>
      <c r="B73" s="1" t="s">
        <v>1412</v>
      </c>
      <c r="C73" s="1" t="s">
        <v>331</v>
      </c>
      <c r="F73" s="1">
        <v>1</v>
      </c>
      <c r="P73" s="1" t="s">
        <v>1415</v>
      </c>
      <c r="Q73" s="1" t="s">
        <v>331</v>
      </c>
      <c r="R73" s="1" t="s">
        <v>1274</v>
      </c>
    </row>
    <row r="74" spans="1:18" x14ac:dyDescent="0.2">
      <c r="A74" s="1" t="s">
        <v>540</v>
      </c>
      <c r="B74" s="1" t="s">
        <v>1412</v>
      </c>
      <c r="C74" s="1" t="s">
        <v>376</v>
      </c>
      <c r="F74" s="1">
        <v>3</v>
      </c>
      <c r="P74" s="1" t="s">
        <v>1415</v>
      </c>
      <c r="Q74" s="1" t="s">
        <v>376</v>
      </c>
      <c r="R74" s="1" t="s">
        <v>1292</v>
      </c>
    </row>
    <row r="75" spans="1:18" x14ac:dyDescent="0.2">
      <c r="A75" s="1" t="s">
        <v>540</v>
      </c>
      <c r="B75" s="1" t="s">
        <v>1416</v>
      </c>
      <c r="C75" s="1" t="s">
        <v>32</v>
      </c>
      <c r="J75" s="1">
        <v>1</v>
      </c>
      <c r="P75" s="1" t="s">
        <v>1418</v>
      </c>
      <c r="Q75" s="1" t="s">
        <v>32</v>
      </c>
      <c r="R75" s="1" t="s">
        <v>447</v>
      </c>
    </row>
    <row r="76" spans="1:18" x14ac:dyDescent="0.2">
      <c r="A76" s="1" t="s">
        <v>540</v>
      </c>
      <c r="B76" s="1" t="s">
        <v>1416</v>
      </c>
      <c r="C76" s="1" t="s">
        <v>252</v>
      </c>
      <c r="J76" s="1">
        <v>2</v>
      </c>
      <c r="P76" s="1" t="s">
        <v>1418</v>
      </c>
      <c r="Q76" s="1" t="s">
        <v>252</v>
      </c>
      <c r="R76" s="1" t="s">
        <v>876</v>
      </c>
    </row>
    <row r="77" spans="1:18" x14ac:dyDescent="0.2">
      <c r="A77" s="1" t="s">
        <v>540</v>
      </c>
      <c r="B77" s="1" t="s">
        <v>1416</v>
      </c>
      <c r="C77" s="1" t="s">
        <v>1917</v>
      </c>
      <c r="J77" s="1">
        <v>5</v>
      </c>
      <c r="P77" s="1" t="s">
        <v>1418</v>
      </c>
      <c r="Q77" s="1" t="s">
        <v>1917</v>
      </c>
      <c r="R77" s="1" t="s">
        <v>396</v>
      </c>
    </row>
    <row r="78" spans="1:18" x14ac:dyDescent="0.2">
      <c r="A78" s="1" t="s">
        <v>540</v>
      </c>
      <c r="B78" s="1" t="s">
        <v>88</v>
      </c>
      <c r="C78" s="1" t="s">
        <v>76</v>
      </c>
      <c r="E78" s="1">
        <v>1</v>
      </c>
      <c r="P78" s="1" t="s">
        <v>1421</v>
      </c>
      <c r="Q78" s="1" t="s">
        <v>76</v>
      </c>
      <c r="R78" s="1" t="s">
        <v>1208</v>
      </c>
    </row>
    <row r="79" spans="1:18" x14ac:dyDescent="0.2">
      <c r="A79" s="1" t="s">
        <v>540</v>
      </c>
      <c r="B79" s="1" t="s">
        <v>88</v>
      </c>
      <c r="C79" s="1" t="s">
        <v>95</v>
      </c>
      <c r="E79" s="1">
        <v>1</v>
      </c>
      <c r="H79" s="1">
        <v>1</v>
      </c>
      <c r="P79" s="1" t="s">
        <v>1421</v>
      </c>
      <c r="Q79" s="1" t="s">
        <v>95</v>
      </c>
      <c r="R79" s="1" t="s">
        <v>555</v>
      </c>
    </row>
    <row r="80" spans="1:18" x14ac:dyDescent="0.2">
      <c r="A80" s="1" t="s">
        <v>540</v>
      </c>
      <c r="B80" s="1" t="s">
        <v>88</v>
      </c>
      <c r="C80" s="1" t="s">
        <v>97</v>
      </c>
      <c r="K80" s="1">
        <v>1</v>
      </c>
      <c r="P80" s="1" t="s">
        <v>1421</v>
      </c>
      <c r="Q80" s="1" t="s">
        <v>97</v>
      </c>
      <c r="R80" s="1" t="s">
        <v>561</v>
      </c>
    </row>
    <row r="81" spans="1:18" x14ac:dyDescent="0.2">
      <c r="A81" s="1" t="s">
        <v>540</v>
      </c>
      <c r="B81" s="1" t="s">
        <v>88</v>
      </c>
      <c r="C81" s="1" t="s">
        <v>141</v>
      </c>
      <c r="G81" s="1">
        <v>1</v>
      </c>
      <c r="P81" s="1" t="s">
        <v>1421</v>
      </c>
      <c r="Q81" s="1" t="s">
        <v>141</v>
      </c>
      <c r="R81" s="1" t="s">
        <v>671</v>
      </c>
    </row>
    <row r="82" spans="1:18" x14ac:dyDescent="0.2">
      <c r="A82" s="1" t="s">
        <v>540</v>
      </c>
      <c r="B82" s="1" t="s">
        <v>88</v>
      </c>
      <c r="C82" s="1" t="s">
        <v>150</v>
      </c>
      <c r="K82" s="1">
        <v>1</v>
      </c>
      <c r="P82" s="1" t="s">
        <v>1421</v>
      </c>
      <c r="Q82" s="1" t="s">
        <v>150</v>
      </c>
      <c r="R82" s="1" t="s">
        <v>606</v>
      </c>
    </row>
    <row r="83" spans="1:18" x14ac:dyDescent="0.2">
      <c r="A83" s="1" t="s">
        <v>540</v>
      </c>
      <c r="B83" s="1" t="s">
        <v>88</v>
      </c>
      <c r="C83" s="1" t="s">
        <v>152</v>
      </c>
      <c r="E83" s="1">
        <v>1</v>
      </c>
      <c r="P83" s="1" t="s">
        <v>1421</v>
      </c>
      <c r="Q83" s="1" t="s">
        <v>152</v>
      </c>
      <c r="R83" s="1" t="s">
        <v>692</v>
      </c>
    </row>
    <row r="84" spans="1:18" x14ac:dyDescent="0.2">
      <c r="A84" s="1" t="s">
        <v>540</v>
      </c>
      <c r="B84" s="1" t="s">
        <v>88</v>
      </c>
      <c r="C84" s="1" t="s">
        <v>176</v>
      </c>
      <c r="K84" s="1">
        <v>2</v>
      </c>
      <c r="P84" s="1" t="s">
        <v>1421</v>
      </c>
      <c r="Q84" s="1" t="s">
        <v>176</v>
      </c>
      <c r="R84" s="1" t="s">
        <v>739</v>
      </c>
    </row>
    <row r="85" spans="1:18" x14ac:dyDescent="0.2">
      <c r="A85" s="1" t="s">
        <v>540</v>
      </c>
      <c r="B85" s="1" t="s">
        <v>88</v>
      </c>
      <c r="C85" s="1" t="s">
        <v>185</v>
      </c>
      <c r="K85" s="1">
        <v>1</v>
      </c>
      <c r="P85" s="1" t="s">
        <v>1421</v>
      </c>
      <c r="Q85" s="1" t="s">
        <v>185</v>
      </c>
      <c r="R85" s="1" t="s">
        <v>745</v>
      </c>
    </row>
    <row r="86" spans="1:18" x14ac:dyDescent="0.2">
      <c r="A86" s="1" t="s">
        <v>540</v>
      </c>
      <c r="B86" s="1" t="s">
        <v>88</v>
      </c>
      <c r="C86" s="1" t="s">
        <v>1915</v>
      </c>
      <c r="K86" s="1">
        <v>1</v>
      </c>
      <c r="L86" s="1">
        <v>1</v>
      </c>
      <c r="P86" s="1" t="s">
        <v>1421</v>
      </c>
      <c r="Q86" s="1" t="s">
        <v>1915</v>
      </c>
      <c r="R86" s="1" t="s">
        <v>206</v>
      </c>
    </row>
    <row r="87" spans="1:18" x14ac:dyDescent="0.2">
      <c r="A87" s="1" t="s">
        <v>540</v>
      </c>
      <c r="B87" s="1" t="s">
        <v>88</v>
      </c>
      <c r="C87" s="1" t="s">
        <v>1923</v>
      </c>
      <c r="E87" s="1">
        <v>1</v>
      </c>
      <c r="P87" s="1" t="s">
        <v>1421</v>
      </c>
      <c r="Q87" s="1" t="s">
        <v>1923</v>
      </c>
      <c r="R87" s="1" t="s">
        <v>214</v>
      </c>
    </row>
    <row r="88" spans="1:18" x14ac:dyDescent="0.2">
      <c r="A88" s="1" t="s">
        <v>540</v>
      </c>
      <c r="B88" s="1" t="s">
        <v>88</v>
      </c>
      <c r="C88" s="1" t="s">
        <v>252</v>
      </c>
      <c r="E88" s="1">
        <v>2</v>
      </c>
      <c r="P88" s="1" t="s">
        <v>1421</v>
      </c>
      <c r="Q88" s="1" t="s">
        <v>252</v>
      </c>
      <c r="R88" s="1" t="s">
        <v>876</v>
      </c>
    </row>
    <row r="89" spans="1:18" x14ac:dyDescent="0.2">
      <c r="A89" s="1" t="s">
        <v>540</v>
      </c>
      <c r="B89" s="1" t="s">
        <v>88</v>
      </c>
      <c r="C89" s="1" t="s">
        <v>1921</v>
      </c>
      <c r="J89" s="1">
        <v>1</v>
      </c>
      <c r="P89" s="1" t="s">
        <v>1421</v>
      </c>
      <c r="Q89" s="1" t="s">
        <v>1921</v>
      </c>
      <c r="R89" s="1" t="s">
        <v>275</v>
      </c>
    </row>
    <row r="90" spans="1:18" x14ac:dyDescent="0.2">
      <c r="A90" s="1" t="s">
        <v>540</v>
      </c>
      <c r="B90" s="1" t="s">
        <v>88</v>
      </c>
      <c r="C90" s="1" t="s">
        <v>300</v>
      </c>
      <c r="E90" s="1">
        <v>4</v>
      </c>
      <c r="P90" s="1" t="s">
        <v>1421</v>
      </c>
      <c r="Q90" s="1" t="s">
        <v>300</v>
      </c>
      <c r="R90" s="1" t="s">
        <v>965</v>
      </c>
    </row>
    <row r="91" spans="1:18" x14ac:dyDescent="0.2">
      <c r="A91" s="1" t="s">
        <v>540</v>
      </c>
      <c r="B91" s="1" t="s">
        <v>88</v>
      </c>
      <c r="C91" s="1" t="s">
        <v>312</v>
      </c>
      <c r="E91" s="1">
        <v>1</v>
      </c>
      <c r="P91" s="1" t="s">
        <v>1421</v>
      </c>
      <c r="Q91" s="1" t="s">
        <v>312</v>
      </c>
      <c r="R91" s="1" t="s">
        <v>1007</v>
      </c>
    </row>
    <row r="92" spans="1:18" x14ac:dyDescent="0.2">
      <c r="A92" s="1" t="s">
        <v>540</v>
      </c>
      <c r="B92" s="1" t="s">
        <v>88</v>
      </c>
      <c r="C92" s="1" t="s">
        <v>331</v>
      </c>
      <c r="E92" s="1">
        <v>2</v>
      </c>
      <c r="P92" s="1" t="s">
        <v>1421</v>
      </c>
      <c r="Q92" s="1" t="s">
        <v>331</v>
      </c>
      <c r="R92" s="1" t="s">
        <v>1274</v>
      </c>
    </row>
    <row r="93" spans="1:18" x14ac:dyDescent="0.2">
      <c r="A93" s="1" t="s">
        <v>540</v>
      </c>
      <c r="B93" s="1" t="s">
        <v>88</v>
      </c>
      <c r="C93" s="1" t="s">
        <v>380</v>
      </c>
      <c r="E93" s="1">
        <v>1</v>
      </c>
      <c r="P93" s="1" t="s">
        <v>1421</v>
      </c>
      <c r="Q93" s="1" t="s">
        <v>380</v>
      </c>
      <c r="R93" s="1" t="s">
        <v>1102</v>
      </c>
    </row>
    <row r="94" spans="1:18" x14ac:dyDescent="0.2">
      <c r="A94" s="1" t="s">
        <v>540</v>
      </c>
      <c r="B94" s="1" t="s">
        <v>88</v>
      </c>
      <c r="C94" s="1" t="s">
        <v>1913</v>
      </c>
      <c r="K94" s="1">
        <v>1</v>
      </c>
      <c r="P94" s="1" t="s">
        <v>1421</v>
      </c>
      <c r="Q94" s="1" t="s">
        <v>1913</v>
      </c>
      <c r="R94" s="1" t="s">
        <v>389</v>
      </c>
    </row>
    <row r="95" spans="1:18" x14ac:dyDescent="0.2">
      <c r="A95" s="1" t="s">
        <v>540</v>
      </c>
      <c r="B95" s="1" t="s">
        <v>88</v>
      </c>
      <c r="C95" s="1" t="s">
        <v>1914</v>
      </c>
      <c r="G95" s="1">
        <v>2</v>
      </c>
      <c r="P95" s="1" t="s">
        <v>1421</v>
      </c>
      <c r="Q95" s="1" t="s">
        <v>1914</v>
      </c>
      <c r="R95" s="1" t="s">
        <v>392</v>
      </c>
    </row>
    <row r="96" spans="1:18" x14ac:dyDescent="0.2">
      <c r="A96" s="1" t="s">
        <v>540</v>
      </c>
      <c r="B96" s="1" t="s">
        <v>88</v>
      </c>
      <c r="C96" s="1" t="s">
        <v>1917</v>
      </c>
      <c r="D96" s="1">
        <v>1</v>
      </c>
      <c r="E96" s="1">
        <v>7</v>
      </c>
      <c r="G96" s="1">
        <v>6</v>
      </c>
      <c r="J96" s="1">
        <v>27</v>
      </c>
      <c r="K96" s="1">
        <v>5</v>
      </c>
      <c r="P96" s="1" t="s">
        <v>1421</v>
      </c>
      <c r="Q96" s="1" t="s">
        <v>1917</v>
      </c>
      <c r="R96" s="1" t="s">
        <v>396</v>
      </c>
    </row>
    <row r="97" spans="1:18" x14ac:dyDescent="0.2">
      <c r="A97" s="1" t="s">
        <v>561</v>
      </c>
      <c r="B97" s="1" t="s">
        <v>1429</v>
      </c>
      <c r="C97" s="1" t="s">
        <v>32</v>
      </c>
      <c r="G97" s="1">
        <v>1</v>
      </c>
      <c r="P97" s="1" t="s">
        <v>1431</v>
      </c>
      <c r="Q97" s="1" t="s">
        <v>32</v>
      </c>
      <c r="R97" s="1" t="s">
        <v>447</v>
      </c>
    </row>
    <row r="98" spans="1:18" x14ac:dyDescent="0.2">
      <c r="A98" s="1" t="s">
        <v>561</v>
      </c>
      <c r="B98" s="1" t="s">
        <v>1429</v>
      </c>
      <c r="C98" s="1" t="s">
        <v>36</v>
      </c>
      <c r="E98" s="1">
        <v>1</v>
      </c>
      <c r="G98" s="1">
        <v>2</v>
      </c>
      <c r="P98" s="1" t="s">
        <v>1431</v>
      </c>
      <c r="Q98" s="1" t="s">
        <v>36</v>
      </c>
      <c r="R98" s="1" t="s">
        <v>457</v>
      </c>
    </row>
    <row r="99" spans="1:18" x14ac:dyDescent="0.2">
      <c r="A99" s="1" t="s">
        <v>561</v>
      </c>
      <c r="B99" s="1" t="s">
        <v>1429</v>
      </c>
      <c r="C99" s="1" t="s">
        <v>70</v>
      </c>
      <c r="G99" s="1">
        <v>1</v>
      </c>
      <c r="P99" s="1" t="s">
        <v>1431</v>
      </c>
      <c r="Q99" s="1" t="s">
        <v>70</v>
      </c>
      <c r="R99" s="1" t="s">
        <v>525</v>
      </c>
    </row>
    <row r="100" spans="1:18" x14ac:dyDescent="0.2">
      <c r="A100" s="1" t="s">
        <v>561</v>
      </c>
      <c r="B100" s="1" t="s">
        <v>1429</v>
      </c>
      <c r="C100" s="1" t="s">
        <v>87</v>
      </c>
      <c r="G100" s="1">
        <v>2</v>
      </c>
      <c r="P100" s="1" t="s">
        <v>1431</v>
      </c>
      <c r="Q100" s="1" t="s">
        <v>87</v>
      </c>
      <c r="R100" s="1" t="s">
        <v>540</v>
      </c>
    </row>
    <row r="101" spans="1:18" x14ac:dyDescent="0.2">
      <c r="A101" s="1" t="s">
        <v>561</v>
      </c>
      <c r="B101" s="1" t="s">
        <v>1429</v>
      </c>
      <c r="C101" s="1" t="s">
        <v>141</v>
      </c>
      <c r="G101" s="1">
        <v>1</v>
      </c>
      <c r="P101" s="1" t="s">
        <v>1431</v>
      </c>
      <c r="Q101" s="1" t="s">
        <v>141</v>
      </c>
      <c r="R101" s="1" t="s">
        <v>671</v>
      </c>
    </row>
    <row r="102" spans="1:18" x14ac:dyDescent="0.2">
      <c r="A102" s="1" t="s">
        <v>561</v>
      </c>
      <c r="B102" s="1" t="s">
        <v>1429</v>
      </c>
      <c r="C102" s="1" t="s">
        <v>150</v>
      </c>
      <c r="G102" s="1">
        <v>1</v>
      </c>
      <c r="P102" s="1" t="s">
        <v>1431</v>
      </c>
      <c r="Q102" s="1" t="s">
        <v>150</v>
      </c>
      <c r="R102" s="1" t="s">
        <v>606</v>
      </c>
    </row>
    <row r="103" spans="1:18" x14ac:dyDescent="0.2">
      <c r="A103" s="1" t="s">
        <v>561</v>
      </c>
      <c r="B103" s="1" t="s">
        <v>1429</v>
      </c>
      <c r="C103" s="1" t="s">
        <v>169</v>
      </c>
      <c r="D103" s="1">
        <v>1</v>
      </c>
      <c r="E103" s="1">
        <v>10</v>
      </c>
      <c r="G103" s="1">
        <v>4</v>
      </c>
      <c r="J103" s="1">
        <v>1</v>
      </c>
      <c r="K103" s="1">
        <v>1</v>
      </c>
      <c r="L103" s="1">
        <v>1</v>
      </c>
      <c r="P103" s="1" t="s">
        <v>1431</v>
      </c>
      <c r="Q103" s="1" t="s">
        <v>169</v>
      </c>
      <c r="R103" s="1" t="s">
        <v>1235</v>
      </c>
    </row>
    <row r="104" spans="1:18" x14ac:dyDescent="0.2">
      <c r="A104" s="1" t="s">
        <v>561</v>
      </c>
      <c r="B104" s="1" t="s">
        <v>1429</v>
      </c>
      <c r="C104" s="1" t="s">
        <v>172</v>
      </c>
      <c r="G104" s="1">
        <v>1</v>
      </c>
      <c r="P104" s="1" t="s">
        <v>1431</v>
      </c>
      <c r="Q104" s="1" t="s">
        <v>172</v>
      </c>
      <c r="R104" s="1" t="s">
        <v>725</v>
      </c>
    </row>
    <row r="105" spans="1:18" x14ac:dyDescent="0.2">
      <c r="A105" s="1" t="s">
        <v>561</v>
      </c>
      <c r="B105" s="1" t="s">
        <v>1429</v>
      </c>
      <c r="C105" s="1" t="s">
        <v>193</v>
      </c>
      <c r="E105" s="1">
        <v>2</v>
      </c>
      <c r="G105" s="1">
        <v>1</v>
      </c>
      <c r="P105" s="1" t="s">
        <v>1431</v>
      </c>
      <c r="Q105" s="1" t="s">
        <v>193</v>
      </c>
      <c r="R105" s="1" t="s">
        <v>793</v>
      </c>
    </row>
    <row r="106" spans="1:18" x14ac:dyDescent="0.2">
      <c r="A106" s="1" t="s">
        <v>561</v>
      </c>
      <c r="B106" s="1" t="s">
        <v>1429</v>
      </c>
      <c r="C106" s="1" t="s">
        <v>197</v>
      </c>
      <c r="G106" s="1">
        <v>1</v>
      </c>
      <c r="P106" s="1" t="s">
        <v>1431</v>
      </c>
      <c r="Q106" s="1" t="s">
        <v>197</v>
      </c>
      <c r="R106" s="1" t="s">
        <v>800</v>
      </c>
    </row>
    <row r="107" spans="1:18" x14ac:dyDescent="0.2">
      <c r="A107" s="1" t="s">
        <v>561</v>
      </c>
      <c r="B107" s="1" t="s">
        <v>1429</v>
      </c>
      <c r="C107" s="1" t="s">
        <v>1915</v>
      </c>
      <c r="G107" s="1">
        <v>1</v>
      </c>
      <c r="P107" s="1" t="s">
        <v>1431</v>
      </c>
      <c r="Q107" s="1" t="s">
        <v>1915</v>
      </c>
      <c r="R107" s="1" t="s">
        <v>206</v>
      </c>
    </row>
    <row r="108" spans="1:18" x14ac:dyDescent="0.2">
      <c r="A108" s="1" t="s">
        <v>561</v>
      </c>
      <c r="B108" s="1" t="s">
        <v>1429</v>
      </c>
      <c r="C108" s="1" t="s">
        <v>230</v>
      </c>
      <c r="D108" s="1">
        <v>1</v>
      </c>
      <c r="E108" s="1">
        <v>14</v>
      </c>
      <c r="G108" s="1">
        <v>3</v>
      </c>
      <c r="P108" s="1" t="s">
        <v>1431</v>
      </c>
      <c r="Q108" s="1" t="s">
        <v>230</v>
      </c>
      <c r="R108" s="1" t="s">
        <v>1254</v>
      </c>
    </row>
    <row r="109" spans="1:18" x14ac:dyDescent="0.2">
      <c r="A109" s="1" t="s">
        <v>561</v>
      </c>
      <c r="B109" s="1" t="s">
        <v>1429</v>
      </c>
      <c r="C109" s="1" t="s">
        <v>239</v>
      </c>
      <c r="G109" s="1">
        <v>1</v>
      </c>
      <c r="P109" s="1" t="s">
        <v>1431</v>
      </c>
      <c r="Q109" s="1" t="s">
        <v>239</v>
      </c>
      <c r="R109" s="1" t="s">
        <v>912</v>
      </c>
    </row>
    <row r="110" spans="1:18" x14ac:dyDescent="0.2">
      <c r="A110" s="1" t="s">
        <v>561</v>
      </c>
      <c r="B110" s="1" t="s">
        <v>1429</v>
      </c>
      <c r="C110" s="1" t="s">
        <v>260</v>
      </c>
      <c r="E110" s="1">
        <v>1</v>
      </c>
      <c r="P110" s="1" t="s">
        <v>1431</v>
      </c>
      <c r="Q110" s="1" t="s">
        <v>260</v>
      </c>
      <c r="R110" s="1" t="s">
        <v>1259</v>
      </c>
    </row>
    <row r="111" spans="1:18" x14ac:dyDescent="0.2">
      <c r="A111" s="1" t="s">
        <v>561</v>
      </c>
      <c r="B111" s="1" t="s">
        <v>1429</v>
      </c>
      <c r="C111" s="1" t="s">
        <v>1921</v>
      </c>
      <c r="E111" s="1">
        <v>1</v>
      </c>
      <c r="G111" s="1">
        <v>2</v>
      </c>
      <c r="P111" s="1" t="s">
        <v>1431</v>
      </c>
      <c r="Q111" s="1" t="s">
        <v>1921</v>
      </c>
      <c r="R111" s="1" t="s">
        <v>275</v>
      </c>
    </row>
    <row r="112" spans="1:18" x14ac:dyDescent="0.2">
      <c r="A112" s="1" t="s">
        <v>561</v>
      </c>
      <c r="B112" s="1" t="s">
        <v>1429</v>
      </c>
      <c r="C112" s="1" t="s">
        <v>277</v>
      </c>
      <c r="E112" s="1">
        <v>2</v>
      </c>
      <c r="G112" s="1">
        <v>1</v>
      </c>
      <c r="P112" s="1" t="s">
        <v>1431</v>
      </c>
      <c r="Q112" s="1" t="s">
        <v>277</v>
      </c>
      <c r="R112" s="1" t="s">
        <v>945</v>
      </c>
    </row>
    <row r="113" spans="1:18" x14ac:dyDescent="0.2">
      <c r="A113" s="1" t="s">
        <v>561</v>
      </c>
      <c r="B113" s="1" t="s">
        <v>1429</v>
      </c>
      <c r="C113" s="1" t="s">
        <v>339</v>
      </c>
      <c r="G113" s="1">
        <v>1</v>
      </c>
      <c r="P113" s="1" t="s">
        <v>1431</v>
      </c>
      <c r="Q113" s="1" t="s">
        <v>339</v>
      </c>
      <c r="R113" s="1" t="s">
        <v>1028</v>
      </c>
    </row>
    <row r="114" spans="1:18" x14ac:dyDescent="0.2">
      <c r="A114" s="1" t="s">
        <v>561</v>
      </c>
      <c r="B114" s="1" t="s">
        <v>1429</v>
      </c>
      <c r="C114" s="1" t="s">
        <v>348</v>
      </c>
      <c r="G114" s="1">
        <v>1</v>
      </c>
      <c r="P114" s="1" t="s">
        <v>1431</v>
      </c>
      <c r="Q114" s="1" t="s">
        <v>348</v>
      </c>
      <c r="R114" s="1" t="s">
        <v>1148</v>
      </c>
    </row>
    <row r="115" spans="1:18" x14ac:dyDescent="0.2">
      <c r="A115" s="1" t="s">
        <v>561</v>
      </c>
      <c r="B115" s="1" t="s">
        <v>1429</v>
      </c>
      <c r="C115" s="1" t="s">
        <v>350</v>
      </c>
      <c r="G115" s="1">
        <v>1</v>
      </c>
      <c r="P115" s="1" t="s">
        <v>1431</v>
      </c>
      <c r="Q115" s="1" t="s">
        <v>350</v>
      </c>
      <c r="R115" s="1" t="s">
        <v>644</v>
      </c>
    </row>
    <row r="116" spans="1:18" x14ac:dyDescent="0.2">
      <c r="A116" s="1" t="s">
        <v>561</v>
      </c>
      <c r="B116" s="1" t="s">
        <v>1429</v>
      </c>
      <c r="C116" s="1" t="s">
        <v>371</v>
      </c>
      <c r="E116" s="1">
        <v>1</v>
      </c>
      <c r="G116" s="1">
        <v>1</v>
      </c>
      <c r="P116" s="1" t="s">
        <v>1431</v>
      </c>
      <c r="Q116" s="1" t="s">
        <v>371</v>
      </c>
      <c r="R116" s="1" t="s">
        <v>1082</v>
      </c>
    </row>
    <row r="117" spans="1:18" x14ac:dyDescent="0.2">
      <c r="A117" s="1" t="s">
        <v>561</v>
      </c>
      <c r="B117" s="1" t="s">
        <v>1429</v>
      </c>
      <c r="C117" s="1" t="s">
        <v>1914</v>
      </c>
      <c r="G117" s="1">
        <v>1</v>
      </c>
      <c r="P117" s="1" t="s">
        <v>1431</v>
      </c>
      <c r="Q117" s="1" t="s">
        <v>1914</v>
      </c>
      <c r="R117" s="1" t="s">
        <v>392</v>
      </c>
    </row>
    <row r="118" spans="1:18" x14ac:dyDescent="0.2">
      <c r="A118" s="1" t="s">
        <v>561</v>
      </c>
      <c r="B118" s="1" t="s">
        <v>1429</v>
      </c>
      <c r="C118" s="1" t="s">
        <v>1917</v>
      </c>
      <c r="G118" s="1">
        <v>2</v>
      </c>
      <c r="P118" s="1" t="s">
        <v>1431</v>
      </c>
      <c r="Q118" s="1" t="s">
        <v>1917</v>
      </c>
      <c r="R118" s="1" t="s">
        <v>396</v>
      </c>
    </row>
    <row r="119" spans="1:18" x14ac:dyDescent="0.2">
      <c r="A119" s="1" t="s">
        <v>561</v>
      </c>
      <c r="B119" s="1" t="s">
        <v>1429</v>
      </c>
      <c r="C119" s="1" t="s">
        <v>406</v>
      </c>
      <c r="E119" s="1">
        <v>1</v>
      </c>
      <c r="G119" s="1">
        <v>1</v>
      </c>
      <c r="P119" s="1" t="s">
        <v>1431</v>
      </c>
      <c r="Q119" s="1" t="s">
        <v>406</v>
      </c>
      <c r="R119" s="1" t="s">
        <v>1139</v>
      </c>
    </row>
    <row r="120" spans="1:18" x14ac:dyDescent="0.2">
      <c r="A120" s="1" t="s">
        <v>582</v>
      </c>
      <c r="B120" s="1" t="s">
        <v>1432</v>
      </c>
      <c r="C120" s="1" t="s">
        <v>32</v>
      </c>
      <c r="H120" s="1">
        <v>1</v>
      </c>
      <c r="P120" s="1" t="s">
        <v>1435</v>
      </c>
      <c r="Q120" s="1" t="s">
        <v>32</v>
      </c>
      <c r="R120" s="1" t="s">
        <v>447</v>
      </c>
    </row>
    <row r="121" spans="1:18" x14ac:dyDescent="0.2">
      <c r="A121" s="1" t="s">
        <v>582</v>
      </c>
      <c r="B121" s="1" t="s">
        <v>1432</v>
      </c>
      <c r="C121" s="1" t="s">
        <v>176</v>
      </c>
      <c r="K121" s="1">
        <v>1</v>
      </c>
      <c r="P121" s="1" t="s">
        <v>1435</v>
      </c>
      <c r="Q121" s="1" t="s">
        <v>176</v>
      </c>
      <c r="R121" s="1" t="s">
        <v>739</v>
      </c>
    </row>
    <row r="122" spans="1:18" x14ac:dyDescent="0.2">
      <c r="A122" s="1" t="s">
        <v>582</v>
      </c>
      <c r="B122" s="1" t="s">
        <v>1432</v>
      </c>
      <c r="C122" s="1" t="s">
        <v>252</v>
      </c>
      <c r="J122" s="1">
        <v>1</v>
      </c>
      <c r="P122" s="1" t="s">
        <v>1435</v>
      </c>
      <c r="Q122" s="1" t="s">
        <v>252</v>
      </c>
      <c r="R122" s="1" t="s">
        <v>876</v>
      </c>
    </row>
    <row r="123" spans="1:18" x14ac:dyDescent="0.2">
      <c r="A123" s="1" t="s">
        <v>582</v>
      </c>
      <c r="B123" s="1" t="s">
        <v>1432</v>
      </c>
      <c r="C123" s="1" t="s">
        <v>294</v>
      </c>
      <c r="E123" s="1">
        <v>1</v>
      </c>
      <c r="P123" s="1" t="s">
        <v>1435</v>
      </c>
      <c r="Q123" s="1" t="s">
        <v>294</v>
      </c>
      <c r="R123" s="1" t="s">
        <v>1267</v>
      </c>
    </row>
    <row r="124" spans="1:18" x14ac:dyDescent="0.2">
      <c r="A124" s="1" t="s">
        <v>582</v>
      </c>
      <c r="B124" s="1" t="s">
        <v>1432</v>
      </c>
      <c r="C124" s="1" t="s">
        <v>300</v>
      </c>
      <c r="J124" s="1">
        <v>1</v>
      </c>
      <c r="K124" s="1">
        <v>1</v>
      </c>
      <c r="P124" s="1" t="s">
        <v>1435</v>
      </c>
      <c r="Q124" s="1" t="s">
        <v>300</v>
      </c>
      <c r="R124" s="1" t="s">
        <v>965</v>
      </c>
    </row>
    <row r="125" spans="1:18" x14ac:dyDescent="0.2">
      <c r="A125" s="1" t="s">
        <v>582</v>
      </c>
      <c r="B125" s="1" t="s">
        <v>1432</v>
      </c>
      <c r="C125" s="1" t="s">
        <v>350</v>
      </c>
      <c r="M125" s="1">
        <v>1</v>
      </c>
      <c r="P125" s="1" t="s">
        <v>1435</v>
      </c>
      <c r="Q125" s="1" t="s">
        <v>350</v>
      </c>
      <c r="R125" s="1" t="s">
        <v>644</v>
      </c>
    </row>
    <row r="126" spans="1:18" x14ac:dyDescent="0.2">
      <c r="A126" s="1" t="s">
        <v>582</v>
      </c>
      <c r="B126" s="1" t="s">
        <v>1432</v>
      </c>
      <c r="C126" s="1" t="s">
        <v>405</v>
      </c>
      <c r="K126" s="1">
        <v>1</v>
      </c>
      <c r="P126" s="1" t="s">
        <v>1435</v>
      </c>
      <c r="Q126" s="1" t="s">
        <v>405</v>
      </c>
      <c r="R126" s="1" t="s">
        <v>1298</v>
      </c>
    </row>
    <row r="127" spans="1:18" x14ac:dyDescent="0.2">
      <c r="A127" s="1" t="s">
        <v>1221</v>
      </c>
      <c r="B127" s="1" t="s">
        <v>1436</v>
      </c>
      <c r="C127" s="1" t="s">
        <v>1924</v>
      </c>
      <c r="D127" s="1">
        <v>1</v>
      </c>
      <c r="E127" s="1">
        <v>7</v>
      </c>
      <c r="F127" s="1">
        <v>1</v>
      </c>
      <c r="P127" s="1" t="s">
        <v>1439</v>
      </c>
      <c r="Q127" s="1" t="s">
        <v>1924</v>
      </c>
      <c r="R127" s="1" t="s">
        <v>124</v>
      </c>
    </row>
    <row r="128" spans="1:18" x14ac:dyDescent="0.2">
      <c r="A128" s="1" t="s">
        <v>1221</v>
      </c>
      <c r="B128" s="1" t="s">
        <v>1436</v>
      </c>
      <c r="C128" s="1" t="s">
        <v>167</v>
      </c>
      <c r="E128" s="1">
        <v>12</v>
      </c>
      <c r="L128" s="1">
        <v>1</v>
      </c>
      <c r="P128" s="1" t="s">
        <v>1439</v>
      </c>
      <c r="Q128" s="1" t="s">
        <v>167</v>
      </c>
      <c r="R128" s="1" t="s">
        <v>1236</v>
      </c>
    </row>
    <row r="129" spans="1:18" x14ac:dyDescent="0.2">
      <c r="A129" s="1" t="s">
        <v>1221</v>
      </c>
      <c r="B129" s="1" t="s">
        <v>1436</v>
      </c>
      <c r="C129" s="1" t="s">
        <v>1915</v>
      </c>
      <c r="J129" s="1">
        <v>1</v>
      </c>
      <c r="P129" s="1" t="s">
        <v>1439</v>
      </c>
      <c r="Q129" s="1" t="s">
        <v>1915</v>
      </c>
      <c r="R129" s="1" t="s">
        <v>206</v>
      </c>
    </row>
    <row r="130" spans="1:18" x14ac:dyDescent="0.2">
      <c r="A130" s="1" t="s">
        <v>1221</v>
      </c>
      <c r="B130" s="1" t="s">
        <v>1436</v>
      </c>
      <c r="C130" s="1" t="s">
        <v>252</v>
      </c>
      <c r="E130" s="1">
        <v>3</v>
      </c>
      <c r="J130" s="1">
        <v>2</v>
      </c>
      <c r="P130" s="1" t="s">
        <v>1439</v>
      </c>
      <c r="Q130" s="1" t="s">
        <v>252</v>
      </c>
      <c r="R130" s="1" t="s">
        <v>876</v>
      </c>
    </row>
    <row r="131" spans="1:18" x14ac:dyDescent="0.2">
      <c r="A131" s="1" t="s">
        <v>1222</v>
      </c>
      <c r="B131" s="1" t="s">
        <v>1440</v>
      </c>
      <c r="C131" s="1" t="s">
        <v>1924</v>
      </c>
      <c r="D131" s="1">
        <v>1</v>
      </c>
      <c r="P131" s="1" t="s">
        <v>1443</v>
      </c>
      <c r="Q131" s="1" t="s">
        <v>1924</v>
      </c>
      <c r="R131" s="1" t="s">
        <v>124</v>
      </c>
    </row>
    <row r="132" spans="1:18" x14ac:dyDescent="0.2">
      <c r="A132" s="1" t="s">
        <v>606</v>
      </c>
      <c r="B132" s="1" t="s">
        <v>1452</v>
      </c>
      <c r="C132" s="1" t="s">
        <v>21</v>
      </c>
      <c r="J132" s="1">
        <v>1</v>
      </c>
      <c r="P132" s="1" t="s">
        <v>1456</v>
      </c>
      <c r="Q132" s="1" t="s">
        <v>21</v>
      </c>
      <c r="R132" s="1" t="s">
        <v>433</v>
      </c>
    </row>
    <row r="133" spans="1:18" x14ac:dyDescent="0.2">
      <c r="A133" s="1" t="s">
        <v>606</v>
      </c>
      <c r="B133" s="1" t="s">
        <v>1452</v>
      </c>
      <c r="C133" s="1" t="s">
        <v>32</v>
      </c>
      <c r="J133" s="1">
        <v>1</v>
      </c>
      <c r="P133" s="1" t="s">
        <v>1456</v>
      </c>
      <c r="Q133" s="1" t="s">
        <v>32</v>
      </c>
      <c r="R133" s="1" t="s">
        <v>447</v>
      </c>
    </row>
    <row r="134" spans="1:18" x14ac:dyDescent="0.2">
      <c r="A134" s="1" t="s">
        <v>606</v>
      </c>
      <c r="B134" s="1" t="s">
        <v>1452</v>
      </c>
      <c r="C134" s="1" t="s">
        <v>34</v>
      </c>
      <c r="J134" s="1">
        <v>1</v>
      </c>
      <c r="P134" s="1" t="s">
        <v>1456</v>
      </c>
      <c r="Q134" s="1" t="s">
        <v>34</v>
      </c>
      <c r="R134" s="1" t="s">
        <v>1201</v>
      </c>
    </row>
    <row r="135" spans="1:18" x14ac:dyDescent="0.2">
      <c r="A135" s="1" t="s">
        <v>606</v>
      </c>
      <c r="B135" s="1" t="s">
        <v>1452</v>
      </c>
      <c r="C135" s="1" t="s">
        <v>38</v>
      </c>
      <c r="J135" s="1">
        <v>1</v>
      </c>
      <c r="P135" s="1" t="s">
        <v>1456</v>
      </c>
      <c r="Q135" s="1" t="s">
        <v>38</v>
      </c>
      <c r="R135" s="1" t="s">
        <v>464</v>
      </c>
    </row>
    <row r="136" spans="1:18" x14ac:dyDescent="0.2">
      <c r="A136" s="1" t="s">
        <v>606</v>
      </c>
      <c r="B136" s="1" t="s">
        <v>1452</v>
      </c>
      <c r="C136" s="1" t="s">
        <v>40</v>
      </c>
      <c r="E136" s="1">
        <v>2</v>
      </c>
      <c r="P136" s="1" t="s">
        <v>1456</v>
      </c>
      <c r="Q136" s="1" t="s">
        <v>40</v>
      </c>
      <c r="R136" s="1" t="s">
        <v>1204</v>
      </c>
    </row>
    <row r="137" spans="1:18" x14ac:dyDescent="0.2">
      <c r="A137" s="1" t="s">
        <v>606</v>
      </c>
      <c r="B137" s="1" t="s">
        <v>1452</v>
      </c>
      <c r="C137" s="1" t="s">
        <v>54</v>
      </c>
      <c r="E137" s="1">
        <v>1</v>
      </c>
      <c r="J137" s="1">
        <v>1</v>
      </c>
      <c r="P137" s="1" t="s">
        <v>1456</v>
      </c>
      <c r="Q137" s="1" t="s">
        <v>54</v>
      </c>
      <c r="R137" s="1" t="s">
        <v>475</v>
      </c>
    </row>
    <row r="138" spans="1:18" x14ac:dyDescent="0.2">
      <c r="A138" s="1" t="s">
        <v>606</v>
      </c>
      <c r="B138" s="1" t="s">
        <v>1452</v>
      </c>
      <c r="C138" s="1" t="s">
        <v>63</v>
      </c>
      <c r="D138" s="1">
        <v>4</v>
      </c>
      <c r="E138" s="1">
        <v>1</v>
      </c>
      <c r="J138" s="1">
        <v>1</v>
      </c>
      <c r="P138" s="1" t="s">
        <v>1456</v>
      </c>
      <c r="Q138" s="1" t="s">
        <v>63</v>
      </c>
      <c r="R138" s="1" t="s">
        <v>1211</v>
      </c>
    </row>
    <row r="139" spans="1:18" x14ac:dyDescent="0.2">
      <c r="A139" s="1" t="s">
        <v>606</v>
      </c>
      <c r="B139" s="1" t="s">
        <v>1452</v>
      </c>
      <c r="C139" s="1" t="s">
        <v>97</v>
      </c>
      <c r="E139" s="1">
        <v>20</v>
      </c>
      <c r="G139" s="1">
        <v>2</v>
      </c>
      <c r="J139" s="1">
        <v>3</v>
      </c>
      <c r="K139" s="1">
        <v>1</v>
      </c>
      <c r="P139" s="1" t="s">
        <v>1456</v>
      </c>
      <c r="Q139" s="1" t="s">
        <v>97</v>
      </c>
      <c r="R139" s="1" t="s">
        <v>561</v>
      </c>
    </row>
    <row r="140" spans="1:18" x14ac:dyDescent="0.2">
      <c r="A140" s="1" t="s">
        <v>606</v>
      </c>
      <c r="B140" s="1" t="s">
        <v>1452</v>
      </c>
      <c r="C140" s="1" t="s">
        <v>80</v>
      </c>
      <c r="J140" s="1">
        <v>2</v>
      </c>
      <c r="P140" s="1" t="s">
        <v>1456</v>
      </c>
      <c r="Q140" s="1" t="s">
        <v>80</v>
      </c>
      <c r="R140" s="1" t="s">
        <v>568</v>
      </c>
    </row>
    <row r="141" spans="1:18" x14ac:dyDescent="0.2">
      <c r="A141" s="1" t="s">
        <v>606</v>
      </c>
      <c r="B141" s="1" t="s">
        <v>1452</v>
      </c>
      <c r="C141" s="1" t="s">
        <v>1925</v>
      </c>
      <c r="J141" s="1">
        <v>1</v>
      </c>
      <c r="P141" s="1" t="s">
        <v>1456</v>
      </c>
      <c r="Q141" s="1" t="s">
        <v>1925</v>
      </c>
      <c r="R141" s="1" t="s">
        <v>116</v>
      </c>
    </row>
    <row r="142" spans="1:18" x14ac:dyDescent="0.2">
      <c r="A142" s="1" t="s">
        <v>606</v>
      </c>
      <c r="B142" s="1" t="s">
        <v>1452</v>
      </c>
      <c r="C142" s="1" t="s">
        <v>128</v>
      </c>
      <c r="E142" s="1">
        <v>1</v>
      </c>
      <c r="J142" s="1">
        <v>1</v>
      </c>
      <c r="P142" s="1" t="s">
        <v>1456</v>
      </c>
      <c r="Q142" s="1" t="s">
        <v>128</v>
      </c>
      <c r="R142" s="1" t="s">
        <v>636</v>
      </c>
    </row>
    <row r="143" spans="1:18" x14ac:dyDescent="0.2">
      <c r="A143" s="1" t="s">
        <v>606</v>
      </c>
      <c r="B143" s="1" t="s">
        <v>1452</v>
      </c>
      <c r="C143" s="1" t="s">
        <v>148</v>
      </c>
      <c r="J143" s="1">
        <v>1</v>
      </c>
      <c r="P143" s="1" t="s">
        <v>1456</v>
      </c>
      <c r="Q143" s="1" t="s">
        <v>148</v>
      </c>
      <c r="R143" s="1" t="s">
        <v>686</v>
      </c>
    </row>
    <row r="144" spans="1:18" x14ac:dyDescent="0.2">
      <c r="A144" s="1" t="s">
        <v>606</v>
      </c>
      <c r="B144" s="1" t="s">
        <v>1452</v>
      </c>
      <c r="C144" s="1" t="s">
        <v>152</v>
      </c>
      <c r="D144" s="1">
        <v>1</v>
      </c>
      <c r="E144" s="1">
        <v>2</v>
      </c>
      <c r="F144" s="1">
        <v>1</v>
      </c>
      <c r="G144" s="1">
        <v>1</v>
      </c>
      <c r="J144" s="1">
        <v>1</v>
      </c>
      <c r="K144" s="1">
        <v>1</v>
      </c>
      <c r="P144" s="1" t="s">
        <v>1456</v>
      </c>
      <c r="Q144" s="1" t="s">
        <v>152</v>
      </c>
      <c r="R144" s="1" t="s">
        <v>692</v>
      </c>
    </row>
    <row r="145" spans="1:18" x14ac:dyDescent="0.2">
      <c r="A145" s="1" t="s">
        <v>606</v>
      </c>
      <c r="B145" s="1" t="s">
        <v>1452</v>
      </c>
      <c r="C145" s="1" t="s">
        <v>159</v>
      </c>
      <c r="J145" s="1">
        <v>1</v>
      </c>
      <c r="P145" s="1" t="s">
        <v>1456</v>
      </c>
      <c r="Q145" s="1" t="s">
        <v>159</v>
      </c>
      <c r="R145" s="1" t="s">
        <v>1232</v>
      </c>
    </row>
    <row r="146" spans="1:18" x14ac:dyDescent="0.2">
      <c r="A146" s="1" t="s">
        <v>606</v>
      </c>
      <c r="B146" s="1" t="s">
        <v>1452</v>
      </c>
      <c r="C146" s="1" t="s">
        <v>169</v>
      </c>
      <c r="E146" s="1">
        <v>3</v>
      </c>
      <c r="P146" s="1" t="s">
        <v>1456</v>
      </c>
      <c r="Q146" s="1" t="s">
        <v>169</v>
      </c>
      <c r="R146" s="1" t="s">
        <v>1235</v>
      </c>
    </row>
    <row r="147" spans="1:18" x14ac:dyDescent="0.2">
      <c r="A147" s="1" t="s">
        <v>606</v>
      </c>
      <c r="B147" s="1" t="s">
        <v>1452</v>
      </c>
      <c r="C147" s="1" t="s">
        <v>176</v>
      </c>
      <c r="E147" s="1">
        <v>1</v>
      </c>
      <c r="J147" s="1">
        <v>1</v>
      </c>
      <c r="K147" s="1">
        <v>2</v>
      </c>
      <c r="P147" s="1" t="s">
        <v>1456</v>
      </c>
      <c r="Q147" s="1" t="s">
        <v>176</v>
      </c>
      <c r="R147" s="1" t="s">
        <v>739</v>
      </c>
    </row>
    <row r="148" spans="1:18" x14ac:dyDescent="0.2">
      <c r="A148" s="1" t="s">
        <v>606</v>
      </c>
      <c r="B148" s="1" t="s">
        <v>1452</v>
      </c>
      <c r="C148" s="1" t="s">
        <v>191</v>
      </c>
      <c r="D148" s="1">
        <v>1</v>
      </c>
      <c r="P148" s="1" t="s">
        <v>1456</v>
      </c>
      <c r="Q148" s="1" t="s">
        <v>191</v>
      </c>
      <c r="R148" s="1" t="s">
        <v>1239</v>
      </c>
    </row>
    <row r="149" spans="1:18" x14ac:dyDescent="0.2">
      <c r="A149" s="1" t="s">
        <v>606</v>
      </c>
      <c r="B149" s="1" t="s">
        <v>1452</v>
      </c>
      <c r="C149" s="1" t="s">
        <v>193</v>
      </c>
      <c r="E149" s="1">
        <v>3</v>
      </c>
      <c r="M149" s="1">
        <v>1</v>
      </c>
      <c r="P149" s="1" t="s">
        <v>1456</v>
      </c>
      <c r="Q149" s="1" t="s">
        <v>193</v>
      </c>
      <c r="R149" s="1" t="s">
        <v>793</v>
      </c>
    </row>
    <row r="150" spans="1:18" x14ac:dyDescent="0.2">
      <c r="A150" s="1" t="s">
        <v>606</v>
      </c>
      <c r="B150" s="1" t="s">
        <v>1452</v>
      </c>
      <c r="C150" s="1" t="s">
        <v>195</v>
      </c>
      <c r="J150" s="1">
        <v>1</v>
      </c>
      <c r="P150" s="1" t="s">
        <v>1456</v>
      </c>
      <c r="Q150" s="1" t="s">
        <v>195</v>
      </c>
      <c r="R150" s="1" t="s">
        <v>786</v>
      </c>
    </row>
    <row r="151" spans="1:18" x14ac:dyDescent="0.2">
      <c r="A151" s="1" t="s">
        <v>606</v>
      </c>
      <c r="B151" s="1" t="s">
        <v>1452</v>
      </c>
      <c r="C151" s="1" t="s">
        <v>197</v>
      </c>
      <c r="E151" s="1">
        <v>1</v>
      </c>
      <c r="P151" s="1" t="s">
        <v>1456</v>
      </c>
      <c r="Q151" s="1" t="s">
        <v>197</v>
      </c>
      <c r="R151" s="1" t="s">
        <v>800</v>
      </c>
    </row>
    <row r="152" spans="1:18" x14ac:dyDescent="0.2">
      <c r="A152" s="1" t="s">
        <v>606</v>
      </c>
      <c r="B152" s="1" t="s">
        <v>1452</v>
      </c>
      <c r="C152" s="1" t="s">
        <v>199</v>
      </c>
      <c r="D152" s="1">
        <v>1</v>
      </c>
      <c r="P152" s="1" t="s">
        <v>1456</v>
      </c>
      <c r="Q152" s="1" t="s">
        <v>199</v>
      </c>
      <c r="R152" s="1" t="s">
        <v>806</v>
      </c>
    </row>
    <row r="153" spans="1:18" x14ac:dyDescent="0.2">
      <c r="A153" s="1" t="s">
        <v>606</v>
      </c>
      <c r="B153" s="1" t="s">
        <v>1452</v>
      </c>
      <c r="C153" s="1" t="s">
        <v>1915</v>
      </c>
      <c r="E153" s="1">
        <v>1</v>
      </c>
      <c r="M153" s="1">
        <v>1</v>
      </c>
      <c r="P153" s="1" t="s">
        <v>1456</v>
      </c>
      <c r="Q153" s="1" t="s">
        <v>1915</v>
      </c>
      <c r="R153" s="1" t="s">
        <v>206</v>
      </c>
    </row>
    <row r="154" spans="1:18" x14ac:dyDescent="0.2">
      <c r="A154" s="1" t="s">
        <v>606</v>
      </c>
      <c r="B154" s="1" t="s">
        <v>1452</v>
      </c>
      <c r="C154" s="1" t="s">
        <v>211</v>
      </c>
      <c r="D154" s="1">
        <v>1</v>
      </c>
      <c r="P154" s="1" t="s">
        <v>1456</v>
      </c>
      <c r="Q154" s="1" t="s">
        <v>211</v>
      </c>
      <c r="R154" s="1" t="s">
        <v>1241</v>
      </c>
    </row>
    <row r="155" spans="1:18" x14ac:dyDescent="0.2">
      <c r="A155" s="1" t="s">
        <v>606</v>
      </c>
      <c r="B155" s="1" t="s">
        <v>1452</v>
      </c>
      <c r="C155" s="1" t="s">
        <v>225</v>
      </c>
      <c r="E155" s="1">
        <v>2</v>
      </c>
      <c r="J155" s="1">
        <v>1</v>
      </c>
      <c r="P155" s="1" t="s">
        <v>1456</v>
      </c>
      <c r="Q155" s="1" t="s">
        <v>225</v>
      </c>
      <c r="R155" s="1" t="s">
        <v>1251</v>
      </c>
    </row>
    <row r="156" spans="1:18" x14ac:dyDescent="0.2">
      <c r="A156" s="1" t="s">
        <v>606</v>
      </c>
      <c r="B156" s="1" t="s">
        <v>1452</v>
      </c>
      <c r="C156" s="1" t="s">
        <v>228</v>
      </c>
      <c r="J156" s="1">
        <v>1</v>
      </c>
      <c r="P156" s="1" t="s">
        <v>1456</v>
      </c>
      <c r="Q156" s="1" t="s">
        <v>228</v>
      </c>
      <c r="R156" s="1" t="s">
        <v>851</v>
      </c>
    </row>
    <row r="157" spans="1:18" x14ac:dyDescent="0.2">
      <c r="A157" s="1" t="s">
        <v>606</v>
      </c>
      <c r="B157" s="1" t="s">
        <v>1452</v>
      </c>
      <c r="C157" s="1" t="s">
        <v>252</v>
      </c>
      <c r="J157" s="1">
        <v>1</v>
      </c>
      <c r="P157" s="1" t="s">
        <v>1456</v>
      </c>
      <c r="Q157" s="1" t="s">
        <v>252</v>
      </c>
      <c r="R157" s="1" t="s">
        <v>876</v>
      </c>
    </row>
    <row r="158" spans="1:18" x14ac:dyDescent="0.2">
      <c r="A158" s="1" t="s">
        <v>606</v>
      </c>
      <c r="B158" s="1" t="s">
        <v>1452</v>
      </c>
      <c r="C158" s="1" t="s">
        <v>300</v>
      </c>
      <c r="E158" s="1">
        <v>1</v>
      </c>
      <c r="J158" s="1">
        <v>2</v>
      </c>
      <c r="P158" s="1" t="s">
        <v>1456</v>
      </c>
      <c r="Q158" s="1" t="s">
        <v>300</v>
      </c>
      <c r="R158" s="1" t="s">
        <v>965</v>
      </c>
    </row>
    <row r="159" spans="1:18" x14ac:dyDescent="0.2">
      <c r="A159" s="1" t="s">
        <v>606</v>
      </c>
      <c r="B159" s="1" t="s">
        <v>1452</v>
      </c>
      <c r="C159" s="1" t="s">
        <v>1920</v>
      </c>
      <c r="D159" s="1">
        <v>1</v>
      </c>
      <c r="P159" s="1" t="s">
        <v>1456</v>
      </c>
      <c r="Q159" s="1" t="s">
        <v>1920</v>
      </c>
      <c r="R159" s="1" t="s">
        <v>303</v>
      </c>
    </row>
    <row r="160" spans="1:18" x14ac:dyDescent="0.2">
      <c r="A160" s="1" t="s">
        <v>606</v>
      </c>
      <c r="B160" s="1" t="s">
        <v>1452</v>
      </c>
      <c r="C160" s="1" t="s">
        <v>310</v>
      </c>
      <c r="E160" s="1">
        <v>2</v>
      </c>
      <c r="P160" s="1" t="s">
        <v>1456</v>
      </c>
      <c r="Q160" s="1" t="s">
        <v>310</v>
      </c>
      <c r="R160" s="1" t="s">
        <v>1002</v>
      </c>
    </row>
    <row r="161" spans="1:18" x14ac:dyDescent="0.2">
      <c r="A161" s="1" t="s">
        <v>606</v>
      </c>
      <c r="B161" s="1" t="s">
        <v>1452</v>
      </c>
      <c r="C161" s="1" t="s">
        <v>317</v>
      </c>
      <c r="D161" s="1">
        <v>1</v>
      </c>
      <c r="P161" s="1" t="s">
        <v>1456</v>
      </c>
      <c r="Q161" s="1" t="s">
        <v>317</v>
      </c>
      <c r="R161" s="1" t="s">
        <v>1272</v>
      </c>
    </row>
    <row r="162" spans="1:18" x14ac:dyDescent="0.2">
      <c r="A162" s="1" t="s">
        <v>606</v>
      </c>
      <c r="B162" s="1" t="s">
        <v>1452</v>
      </c>
      <c r="C162" s="1" t="s">
        <v>329</v>
      </c>
      <c r="E162" s="1">
        <v>1</v>
      </c>
      <c r="P162" s="1" t="s">
        <v>1456</v>
      </c>
      <c r="Q162" s="1" t="s">
        <v>329</v>
      </c>
      <c r="R162" s="1" t="s">
        <v>1020</v>
      </c>
    </row>
    <row r="163" spans="1:18" x14ac:dyDescent="0.2">
      <c r="A163" s="1" t="s">
        <v>606</v>
      </c>
      <c r="B163" s="1" t="s">
        <v>1452</v>
      </c>
      <c r="C163" s="1" t="s">
        <v>360</v>
      </c>
      <c r="G163" s="1">
        <v>1</v>
      </c>
      <c r="P163" s="1" t="s">
        <v>1456</v>
      </c>
      <c r="Q163" s="1" t="s">
        <v>360</v>
      </c>
      <c r="R163" s="1" t="s">
        <v>548</v>
      </c>
    </row>
    <row r="164" spans="1:18" x14ac:dyDescent="0.2">
      <c r="A164" s="1" t="s">
        <v>606</v>
      </c>
      <c r="B164" s="1" t="s">
        <v>1452</v>
      </c>
      <c r="C164" s="1" t="s">
        <v>369</v>
      </c>
      <c r="J164" s="1">
        <v>1</v>
      </c>
      <c r="P164" s="1" t="s">
        <v>1456</v>
      </c>
      <c r="Q164" s="1" t="s">
        <v>369</v>
      </c>
      <c r="R164" s="1" t="s">
        <v>1294</v>
      </c>
    </row>
    <row r="165" spans="1:18" x14ac:dyDescent="0.2">
      <c r="A165" s="1" t="s">
        <v>606</v>
      </c>
      <c r="B165" s="1" t="s">
        <v>1452</v>
      </c>
      <c r="C165" s="1" t="s">
        <v>380</v>
      </c>
      <c r="J165" s="1">
        <v>1</v>
      </c>
      <c r="M165" s="1">
        <v>2</v>
      </c>
      <c r="P165" s="1" t="s">
        <v>1456</v>
      </c>
      <c r="Q165" s="1" t="s">
        <v>380</v>
      </c>
      <c r="R165" s="1" t="s">
        <v>1102</v>
      </c>
    </row>
    <row r="166" spans="1:18" x14ac:dyDescent="0.2">
      <c r="A166" s="1" t="s">
        <v>606</v>
      </c>
      <c r="B166" s="1" t="s">
        <v>1452</v>
      </c>
      <c r="C166" s="1" t="s">
        <v>1913</v>
      </c>
      <c r="F166" s="1">
        <v>2</v>
      </c>
      <c r="P166" s="1" t="s">
        <v>1456</v>
      </c>
      <c r="Q166" s="1" t="s">
        <v>1913</v>
      </c>
      <c r="R166" s="1" t="s">
        <v>389</v>
      </c>
    </row>
    <row r="167" spans="1:18" x14ac:dyDescent="0.2">
      <c r="A167" s="1" t="s">
        <v>606</v>
      </c>
      <c r="B167" s="1" t="s">
        <v>1452</v>
      </c>
      <c r="C167" s="1" t="s">
        <v>1917</v>
      </c>
      <c r="D167" s="1">
        <v>2</v>
      </c>
      <c r="P167" s="1" t="s">
        <v>1456</v>
      </c>
      <c r="Q167" s="1" t="s">
        <v>1917</v>
      </c>
      <c r="R167" s="1" t="s">
        <v>396</v>
      </c>
    </row>
    <row r="168" spans="1:18" x14ac:dyDescent="0.2">
      <c r="A168" s="1" t="s">
        <v>628</v>
      </c>
      <c r="B168" s="1" t="s">
        <v>1465</v>
      </c>
      <c r="C168" s="1" t="s">
        <v>24</v>
      </c>
      <c r="D168" s="1">
        <v>0</v>
      </c>
      <c r="E168" s="1">
        <v>0</v>
      </c>
      <c r="F168" s="1">
        <v>0</v>
      </c>
      <c r="G168" s="1">
        <v>0</v>
      </c>
      <c r="H168" s="1">
        <v>0</v>
      </c>
      <c r="I168" s="1">
        <v>0</v>
      </c>
      <c r="J168" s="1">
        <v>0</v>
      </c>
      <c r="K168" s="1">
        <v>0</v>
      </c>
      <c r="L168" s="1">
        <v>0</v>
      </c>
      <c r="M168" s="1">
        <v>0</v>
      </c>
      <c r="N168" s="1">
        <v>0</v>
      </c>
      <c r="O168" s="1">
        <v>0</v>
      </c>
      <c r="P168" s="1" t="s">
        <v>1468</v>
      </c>
      <c r="Q168" s="1" t="s">
        <v>24</v>
      </c>
      <c r="R168" s="1" t="s">
        <v>628</v>
      </c>
    </row>
    <row r="169" spans="1:18" x14ac:dyDescent="0.2">
      <c r="A169" s="1" t="s">
        <v>1225</v>
      </c>
      <c r="B169" s="1" t="s">
        <v>1469</v>
      </c>
      <c r="C169" s="1" t="s">
        <v>99</v>
      </c>
      <c r="J169" s="1">
        <v>1</v>
      </c>
      <c r="K169" s="1">
        <v>4</v>
      </c>
      <c r="P169" s="1" t="s">
        <v>1472</v>
      </c>
      <c r="Q169" s="1" t="s">
        <v>99</v>
      </c>
      <c r="R169" s="1" t="s">
        <v>582</v>
      </c>
    </row>
    <row r="170" spans="1:18" x14ac:dyDescent="0.2">
      <c r="A170" s="1" t="s">
        <v>1225</v>
      </c>
      <c r="B170" s="1" t="s">
        <v>1469</v>
      </c>
      <c r="C170" s="1" t="s">
        <v>126</v>
      </c>
      <c r="D170" s="1">
        <v>31</v>
      </c>
      <c r="E170" s="1">
        <v>175</v>
      </c>
      <c r="F170" s="1">
        <v>8</v>
      </c>
      <c r="G170" s="1">
        <v>81</v>
      </c>
      <c r="H170" s="1">
        <v>1</v>
      </c>
      <c r="I170" s="1">
        <v>0</v>
      </c>
      <c r="J170" s="1">
        <v>13</v>
      </c>
      <c r="K170" s="1">
        <v>6</v>
      </c>
      <c r="L170" s="1">
        <v>0</v>
      </c>
      <c r="M170" s="1">
        <v>0</v>
      </c>
      <c r="N170" s="1">
        <v>0</v>
      </c>
      <c r="O170" s="1">
        <v>0</v>
      </c>
      <c r="P170" s="1" t="s">
        <v>1472</v>
      </c>
      <c r="Q170" s="1" t="s">
        <v>126</v>
      </c>
      <c r="R170" s="1" t="s">
        <v>1225</v>
      </c>
    </row>
    <row r="171" spans="1:18" x14ac:dyDescent="0.2">
      <c r="A171" s="1" t="s">
        <v>1225</v>
      </c>
      <c r="B171" s="1" t="s">
        <v>1469</v>
      </c>
      <c r="C171" s="1" t="s">
        <v>252</v>
      </c>
      <c r="K171" s="1">
        <v>2</v>
      </c>
      <c r="P171" s="1" t="s">
        <v>1472</v>
      </c>
      <c r="Q171" s="1" t="s">
        <v>252</v>
      </c>
      <c r="R171" s="1" t="s">
        <v>876</v>
      </c>
    </row>
    <row r="172" spans="1:18" x14ac:dyDescent="0.2">
      <c r="A172" s="1" t="s">
        <v>1225</v>
      </c>
      <c r="B172" s="1" t="s">
        <v>1469</v>
      </c>
      <c r="C172" s="1" t="s">
        <v>300</v>
      </c>
      <c r="E172" s="1">
        <v>3</v>
      </c>
      <c r="J172" s="1">
        <v>1</v>
      </c>
      <c r="P172" s="1" t="s">
        <v>1472</v>
      </c>
      <c r="Q172" s="1" t="s">
        <v>300</v>
      </c>
      <c r="R172" s="1" t="s">
        <v>965</v>
      </c>
    </row>
    <row r="173" spans="1:18" x14ac:dyDescent="0.2">
      <c r="A173" s="1" t="s">
        <v>1225</v>
      </c>
      <c r="B173" s="1" t="s">
        <v>1469</v>
      </c>
      <c r="C173" s="1" t="s">
        <v>350</v>
      </c>
      <c r="K173" s="1">
        <v>1</v>
      </c>
      <c r="P173" s="1" t="s">
        <v>1472</v>
      </c>
      <c r="Q173" s="1" t="s">
        <v>350</v>
      </c>
      <c r="R173" s="1" t="s">
        <v>644</v>
      </c>
    </row>
    <row r="174" spans="1:18" x14ac:dyDescent="0.2">
      <c r="A174" s="1" t="s">
        <v>636</v>
      </c>
      <c r="B174" s="1" t="s">
        <v>1991</v>
      </c>
      <c r="C174" s="1" t="s">
        <v>1913</v>
      </c>
      <c r="P174" s="1" t="s">
        <v>1993</v>
      </c>
      <c r="Q174" s="1" t="s">
        <v>1913</v>
      </c>
      <c r="R174" s="1" t="s">
        <v>389</v>
      </c>
    </row>
    <row r="175" spans="1:18" x14ac:dyDescent="0.2">
      <c r="A175" s="1" t="s">
        <v>636</v>
      </c>
      <c r="B175" s="1" t="s">
        <v>1991</v>
      </c>
      <c r="C175" s="1" t="s">
        <v>183</v>
      </c>
      <c r="E175" s="1">
        <v>1</v>
      </c>
      <c r="F175" s="1">
        <v>1</v>
      </c>
      <c r="G175" s="1">
        <v>2</v>
      </c>
      <c r="J175" s="1">
        <v>1</v>
      </c>
      <c r="K175" s="1">
        <v>2</v>
      </c>
      <c r="P175" s="1" t="s">
        <v>1993</v>
      </c>
      <c r="Q175" s="1" t="s">
        <v>183</v>
      </c>
      <c r="R175" s="1" t="s">
        <v>759</v>
      </c>
    </row>
    <row r="176" spans="1:18" x14ac:dyDescent="0.2">
      <c r="A176" s="1" t="s">
        <v>636</v>
      </c>
      <c r="B176" s="1" t="s">
        <v>1991</v>
      </c>
      <c r="C176" s="1" t="s">
        <v>1940</v>
      </c>
      <c r="D176" s="1">
        <v>1</v>
      </c>
      <c r="E176" s="1">
        <v>1</v>
      </c>
      <c r="G176" s="1">
        <v>1</v>
      </c>
      <c r="P176" s="1" t="s">
        <v>1993</v>
      </c>
      <c r="Q176" s="1" t="s">
        <v>1940</v>
      </c>
      <c r="R176" s="1" t="s">
        <v>355</v>
      </c>
    </row>
    <row r="177" spans="1:18" x14ac:dyDescent="0.2">
      <c r="A177" s="1" t="s">
        <v>636</v>
      </c>
      <c r="B177" s="1" t="s">
        <v>1991</v>
      </c>
      <c r="C177" s="1" t="s">
        <v>97</v>
      </c>
      <c r="D177" s="1">
        <v>1</v>
      </c>
      <c r="E177" s="1">
        <v>2</v>
      </c>
      <c r="F177" s="1">
        <v>1</v>
      </c>
      <c r="P177" s="1" t="s">
        <v>1993</v>
      </c>
      <c r="Q177" s="1" t="s">
        <v>97</v>
      </c>
      <c r="R177" s="1" t="s">
        <v>561</v>
      </c>
    </row>
    <row r="178" spans="1:18" x14ac:dyDescent="0.2">
      <c r="A178" s="1" t="s">
        <v>636</v>
      </c>
      <c r="B178" s="1" t="s">
        <v>1991</v>
      </c>
      <c r="C178" s="1" t="s">
        <v>288</v>
      </c>
      <c r="G178" s="1">
        <v>3</v>
      </c>
      <c r="J178" s="1">
        <v>1</v>
      </c>
      <c r="P178" s="1" t="s">
        <v>1993</v>
      </c>
      <c r="Q178" s="1" t="s">
        <v>288</v>
      </c>
      <c r="R178" s="1" t="s">
        <v>952</v>
      </c>
    </row>
    <row r="179" spans="1:18" x14ac:dyDescent="0.2">
      <c r="A179" s="1" t="s">
        <v>636</v>
      </c>
      <c r="B179" s="1" t="s">
        <v>1991</v>
      </c>
      <c r="C179" s="1" t="s">
        <v>329</v>
      </c>
      <c r="G179" s="1">
        <v>1</v>
      </c>
      <c r="P179" s="1" t="s">
        <v>1993</v>
      </c>
      <c r="Q179" s="1" t="s">
        <v>329</v>
      </c>
      <c r="R179" s="1" t="s">
        <v>1020</v>
      </c>
    </row>
    <row r="180" spans="1:18" x14ac:dyDescent="0.2">
      <c r="A180" s="1" t="s">
        <v>636</v>
      </c>
      <c r="B180" s="1" t="s">
        <v>1991</v>
      </c>
      <c r="C180" s="1" t="s">
        <v>339</v>
      </c>
      <c r="D180" s="1">
        <v>2</v>
      </c>
      <c r="E180" s="1">
        <v>2</v>
      </c>
      <c r="G180" s="1">
        <v>1</v>
      </c>
      <c r="K180" s="1">
        <v>2</v>
      </c>
      <c r="P180" s="1" t="s">
        <v>1993</v>
      </c>
      <c r="Q180" s="1" t="s">
        <v>339</v>
      </c>
      <c r="R180" s="1" t="s">
        <v>1028</v>
      </c>
    </row>
    <row r="181" spans="1:18" x14ac:dyDescent="0.2">
      <c r="A181" s="1" t="s">
        <v>636</v>
      </c>
      <c r="B181" s="1" t="s">
        <v>1991</v>
      </c>
      <c r="C181" s="1" t="s">
        <v>239</v>
      </c>
      <c r="G181" s="1">
        <v>1</v>
      </c>
      <c r="P181" s="1" t="s">
        <v>1993</v>
      </c>
      <c r="Q181" s="1" t="s">
        <v>239</v>
      </c>
      <c r="R181" s="1" t="s">
        <v>912</v>
      </c>
    </row>
    <row r="182" spans="1:18" x14ac:dyDescent="0.2">
      <c r="A182" s="1" t="s">
        <v>636</v>
      </c>
      <c r="B182" s="1" t="s">
        <v>1991</v>
      </c>
      <c r="C182" s="1" t="s">
        <v>2011</v>
      </c>
      <c r="G182" s="1">
        <v>1</v>
      </c>
      <c r="P182" s="1" t="s">
        <v>1993</v>
      </c>
      <c r="Q182" s="1" t="s">
        <v>2011</v>
      </c>
      <c r="R182" s="1" t="s">
        <v>1102</v>
      </c>
    </row>
    <row r="183" spans="1:18" x14ac:dyDescent="0.2">
      <c r="A183" s="1" t="s">
        <v>636</v>
      </c>
      <c r="B183" s="1" t="s">
        <v>1991</v>
      </c>
      <c r="C183" s="1" t="s">
        <v>378</v>
      </c>
      <c r="G183" s="1">
        <v>1</v>
      </c>
      <c r="P183" s="1" t="s">
        <v>1993</v>
      </c>
      <c r="Q183" s="1" t="s">
        <v>378</v>
      </c>
      <c r="R183" s="1" t="s">
        <v>1096</v>
      </c>
    </row>
    <row r="184" spans="1:18" x14ac:dyDescent="0.2">
      <c r="A184" s="1" t="s">
        <v>636</v>
      </c>
      <c r="B184" s="1" t="s">
        <v>1991</v>
      </c>
      <c r="C184" s="1" t="s">
        <v>150</v>
      </c>
      <c r="H184" s="1">
        <v>1</v>
      </c>
      <c r="P184" s="1" t="s">
        <v>1993</v>
      </c>
      <c r="Q184" s="1" t="s">
        <v>150</v>
      </c>
      <c r="R184" s="1" t="s">
        <v>606</v>
      </c>
    </row>
    <row r="185" spans="1:18" x14ac:dyDescent="0.2">
      <c r="A185" s="1" t="s">
        <v>636</v>
      </c>
      <c r="B185" s="1" t="s">
        <v>1991</v>
      </c>
      <c r="C185" s="1" t="s">
        <v>218</v>
      </c>
      <c r="K185" s="1">
        <v>1</v>
      </c>
      <c r="P185" s="1" t="s">
        <v>1993</v>
      </c>
      <c r="Q185" s="1" t="s">
        <v>218</v>
      </c>
      <c r="R185" s="1" t="s">
        <v>1247</v>
      </c>
    </row>
    <row r="186" spans="1:18" x14ac:dyDescent="0.2">
      <c r="A186" s="1" t="s">
        <v>636</v>
      </c>
      <c r="B186" s="1" t="s">
        <v>1991</v>
      </c>
      <c r="C186" s="1" t="s">
        <v>176</v>
      </c>
      <c r="K186" s="1">
        <v>3</v>
      </c>
      <c r="P186" s="1" t="s">
        <v>1993</v>
      </c>
      <c r="Q186" s="1" t="s">
        <v>176</v>
      </c>
      <c r="R186" s="1" t="s">
        <v>739</v>
      </c>
    </row>
    <row r="187" spans="1:18" x14ac:dyDescent="0.2">
      <c r="A187" s="1" t="s">
        <v>636</v>
      </c>
      <c r="B187" s="1" t="s">
        <v>1991</v>
      </c>
      <c r="C187" s="1" t="s">
        <v>284</v>
      </c>
      <c r="K187" s="1">
        <v>17</v>
      </c>
      <c r="P187" s="1" t="s">
        <v>1993</v>
      </c>
      <c r="Q187" s="1" t="s">
        <v>284</v>
      </c>
      <c r="R187" s="1" t="s">
        <v>922</v>
      </c>
    </row>
    <row r="188" spans="1:18" x14ac:dyDescent="0.2">
      <c r="A188" s="1" t="s">
        <v>636</v>
      </c>
      <c r="B188" s="1" t="s">
        <v>1991</v>
      </c>
      <c r="C188" s="1" t="s">
        <v>1943</v>
      </c>
      <c r="K188" s="1">
        <v>1</v>
      </c>
      <c r="P188" s="1" t="s">
        <v>1993</v>
      </c>
      <c r="Q188" s="1" t="s">
        <v>1943</v>
      </c>
      <c r="R188" s="1" t="s">
        <v>282</v>
      </c>
    </row>
    <row r="189" spans="1:18" x14ac:dyDescent="0.2">
      <c r="A189" s="1" t="s">
        <v>636</v>
      </c>
      <c r="B189" s="1" t="s">
        <v>1991</v>
      </c>
      <c r="C189" s="1" t="s">
        <v>209</v>
      </c>
      <c r="K189" s="1">
        <v>1</v>
      </c>
      <c r="P189" s="1" t="s">
        <v>1993</v>
      </c>
      <c r="Q189" s="1" t="s">
        <v>209</v>
      </c>
      <c r="R189" s="1" t="s">
        <v>824</v>
      </c>
    </row>
    <row r="190" spans="1:18" x14ac:dyDescent="0.2">
      <c r="A190" s="1" t="s">
        <v>644</v>
      </c>
      <c r="B190" s="1" t="s">
        <v>1473</v>
      </c>
      <c r="C190" s="1" t="s">
        <v>26</v>
      </c>
      <c r="F190" s="1">
        <v>1</v>
      </c>
      <c r="P190" s="1" t="s">
        <v>1476</v>
      </c>
      <c r="Q190" s="1" t="s">
        <v>26</v>
      </c>
      <c r="R190" s="1" t="s">
        <v>1194</v>
      </c>
    </row>
    <row r="191" spans="1:18" x14ac:dyDescent="0.2">
      <c r="A191" s="1" t="s">
        <v>644</v>
      </c>
      <c r="B191" s="1" t="s">
        <v>1473</v>
      </c>
      <c r="C191" s="1" t="s">
        <v>32</v>
      </c>
      <c r="E191" s="1">
        <v>1</v>
      </c>
      <c r="P191" s="1" t="s">
        <v>1476</v>
      </c>
      <c r="Q191" s="1" t="s">
        <v>32</v>
      </c>
      <c r="R191" s="1" t="s">
        <v>447</v>
      </c>
    </row>
    <row r="192" spans="1:18" x14ac:dyDescent="0.2">
      <c r="A192" s="1" t="s">
        <v>644</v>
      </c>
      <c r="B192" s="1" t="s">
        <v>1473</v>
      </c>
      <c r="C192" s="1" t="s">
        <v>95</v>
      </c>
      <c r="E192" s="1">
        <v>1</v>
      </c>
      <c r="F192" s="1">
        <v>1</v>
      </c>
      <c r="H192" s="1">
        <v>1</v>
      </c>
      <c r="P192" s="1" t="s">
        <v>1476</v>
      </c>
      <c r="Q192" s="1" t="s">
        <v>95</v>
      </c>
      <c r="R192" s="1" t="s">
        <v>555</v>
      </c>
    </row>
    <row r="193" spans="1:18" x14ac:dyDescent="0.2">
      <c r="A193" s="1" t="s">
        <v>644</v>
      </c>
      <c r="B193" s="1" t="s">
        <v>1473</v>
      </c>
      <c r="C193" s="1" t="s">
        <v>1924</v>
      </c>
      <c r="E193" s="1">
        <v>1</v>
      </c>
      <c r="F193" s="1">
        <v>1</v>
      </c>
      <c r="P193" s="1" t="s">
        <v>1476</v>
      </c>
      <c r="Q193" s="1" t="s">
        <v>1924</v>
      </c>
      <c r="R193" s="1" t="s">
        <v>124</v>
      </c>
    </row>
    <row r="194" spans="1:18" x14ac:dyDescent="0.2">
      <c r="A194" s="1" t="s">
        <v>644</v>
      </c>
      <c r="B194" s="1" t="s">
        <v>1473</v>
      </c>
      <c r="C194" s="1" t="s">
        <v>130</v>
      </c>
      <c r="D194" s="1">
        <v>1</v>
      </c>
      <c r="P194" s="1" t="s">
        <v>1476</v>
      </c>
      <c r="Q194" s="1" t="s">
        <v>130</v>
      </c>
      <c r="R194" s="1" t="s">
        <v>1277</v>
      </c>
    </row>
    <row r="195" spans="1:18" x14ac:dyDescent="0.2">
      <c r="A195" s="1" t="s">
        <v>644</v>
      </c>
      <c r="B195" s="1" t="s">
        <v>1473</v>
      </c>
      <c r="C195" s="1" t="s">
        <v>300</v>
      </c>
      <c r="F195" s="1">
        <v>1</v>
      </c>
      <c r="P195" s="1" t="s">
        <v>1476</v>
      </c>
      <c r="Q195" s="1" t="s">
        <v>300</v>
      </c>
      <c r="R195" s="1" t="s">
        <v>965</v>
      </c>
    </row>
    <row r="196" spans="1:18" x14ac:dyDescent="0.2">
      <c r="A196" s="1" t="s">
        <v>644</v>
      </c>
      <c r="B196" s="1" t="s">
        <v>1473</v>
      </c>
      <c r="C196" s="1" t="s">
        <v>307</v>
      </c>
      <c r="G196" s="1">
        <v>1</v>
      </c>
      <c r="K196" s="1">
        <v>3</v>
      </c>
      <c r="P196" s="1" t="s">
        <v>1476</v>
      </c>
      <c r="Q196" s="1" t="s">
        <v>307</v>
      </c>
      <c r="R196" s="1" t="s">
        <v>992</v>
      </c>
    </row>
    <row r="197" spans="1:18" x14ac:dyDescent="0.2">
      <c r="A197" s="1" t="s">
        <v>644</v>
      </c>
      <c r="B197" s="1" t="s">
        <v>1473</v>
      </c>
      <c r="C197" s="1" t="s">
        <v>1917</v>
      </c>
      <c r="L197" s="1">
        <v>1</v>
      </c>
      <c r="P197" s="1" t="s">
        <v>1476</v>
      </c>
      <c r="Q197" s="1" t="s">
        <v>1917</v>
      </c>
      <c r="R197" s="1" t="s">
        <v>396</v>
      </c>
    </row>
    <row r="198" spans="1:18" x14ac:dyDescent="0.2">
      <c r="A198" s="1" t="s">
        <v>657</v>
      </c>
      <c r="B198" s="1" t="s">
        <v>1481</v>
      </c>
      <c r="C198" s="1" t="s">
        <v>1926</v>
      </c>
      <c r="P198" s="1" t="s">
        <v>1486</v>
      </c>
    </row>
    <row r="199" spans="1:18" x14ac:dyDescent="0.2">
      <c r="A199" s="1" t="s">
        <v>671</v>
      </c>
      <c r="B199" s="1" t="s">
        <v>1490</v>
      </c>
      <c r="C199" s="1" t="s">
        <v>83</v>
      </c>
      <c r="F199" s="1">
        <v>1</v>
      </c>
      <c r="P199" s="1" t="s">
        <v>1493</v>
      </c>
      <c r="Q199" s="1" t="s">
        <v>83</v>
      </c>
      <c r="R199" s="1" t="s">
        <v>1242</v>
      </c>
    </row>
    <row r="200" spans="1:18" x14ac:dyDescent="0.2">
      <c r="A200" s="1" t="s">
        <v>671</v>
      </c>
      <c r="B200" s="1" t="s">
        <v>1490</v>
      </c>
      <c r="C200" s="1" t="s">
        <v>80</v>
      </c>
      <c r="E200" s="1">
        <v>1</v>
      </c>
      <c r="P200" s="1" t="s">
        <v>1493</v>
      </c>
      <c r="Q200" s="1" t="s">
        <v>80</v>
      </c>
      <c r="R200" s="1" t="s">
        <v>568</v>
      </c>
    </row>
    <row r="201" spans="1:18" x14ac:dyDescent="0.2">
      <c r="A201" s="1" t="s">
        <v>671</v>
      </c>
      <c r="B201" s="1" t="s">
        <v>1490</v>
      </c>
      <c r="C201" s="1" t="s">
        <v>1925</v>
      </c>
      <c r="E201" s="1">
        <v>1</v>
      </c>
      <c r="P201" s="1" t="s">
        <v>1493</v>
      </c>
      <c r="Q201" s="1" t="s">
        <v>1925</v>
      </c>
      <c r="R201" s="1" t="s">
        <v>116</v>
      </c>
    </row>
    <row r="202" spans="1:18" x14ac:dyDescent="0.2">
      <c r="A202" s="1" t="s">
        <v>671</v>
      </c>
      <c r="B202" s="1" t="s">
        <v>1490</v>
      </c>
      <c r="C202" s="1" t="s">
        <v>1927</v>
      </c>
      <c r="E202" s="1">
        <v>1</v>
      </c>
      <c r="P202" s="1" t="s">
        <v>1493</v>
      </c>
      <c r="Q202" s="1" t="s">
        <v>1927</v>
      </c>
      <c r="R202" s="1" t="s">
        <v>1928</v>
      </c>
    </row>
    <row r="203" spans="1:18" x14ac:dyDescent="0.2">
      <c r="A203" s="1" t="s">
        <v>671</v>
      </c>
      <c r="B203" s="1" t="s">
        <v>1490</v>
      </c>
      <c r="C203" s="1" t="s">
        <v>143</v>
      </c>
      <c r="D203" s="1">
        <v>1</v>
      </c>
      <c r="P203" s="1" t="s">
        <v>1493</v>
      </c>
      <c r="Q203" s="1" t="s">
        <v>143</v>
      </c>
      <c r="R203" s="1" t="s">
        <v>1227</v>
      </c>
    </row>
    <row r="204" spans="1:18" x14ac:dyDescent="0.2">
      <c r="A204" s="1" t="s">
        <v>671</v>
      </c>
      <c r="B204" s="1" t="s">
        <v>1490</v>
      </c>
      <c r="C204" s="1" t="s">
        <v>176</v>
      </c>
      <c r="E204" s="1">
        <v>1</v>
      </c>
      <c r="P204" s="1" t="s">
        <v>1493</v>
      </c>
      <c r="Q204" s="1" t="s">
        <v>176</v>
      </c>
      <c r="R204" s="1" t="s">
        <v>739</v>
      </c>
    </row>
    <row r="205" spans="1:18" x14ac:dyDescent="0.2">
      <c r="A205" s="1" t="s">
        <v>671</v>
      </c>
      <c r="B205" s="1" t="s">
        <v>1490</v>
      </c>
      <c r="C205" s="1" t="s">
        <v>235</v>
      </c>
      <c r="E205" s="1">
        <v>1</v>
      </c>
      <c r="F205" s="1">
        <v>1</v>
      </c>
      <c r="P205" s="1" t="s">
        <v>1493</v>
      </c>
      <c r="Q205" s="1" t="s">
        <v>235</v>
      </c>
      <c r="R205" s="1" t="s">
        <v>1255</v>
      </c>
    </row>
    <row r="206" spans="1:18" x14ac:dyDescent="0.2">
      <c r="A206" s="1" t="s">
        <v>671</v>
      </c>
      <c r="B206" s="1" t="s">
        <v>1490</v>
      </c>
      <c r="C206" s="1" t="s">
        <v>1929</v>
      </c>
      <c r="E206" s="1">
        <v>1</v>
      </c>
      <c r="P206" s="1" t="s">
        <v>1493</v>
      </c>
      <c r="Q206" s="1" t="s">
        <v>1929</v>
      </c>
      <c r="R206" s="1" t="s">
        <v>1930</v>
      </c>
    </row>
    <row r="207" spans="1:18" x14ac:dyDescent="0.2">
      <c r="A207" s="1" t="s">
        <v>671</v>
      </c>
      <c r="B207" s="1" t="s">
        <v>1490</v>
      </c>
      <c r="C207" s="1" t="s">
        <v>259</v>
      </c>
      <c r="F207" s="1">
        <v>5</v>
      </c>
      <c r="H207" s="1">
        <v>1</v>
      </c>
      <c r="P207" s="1" t="s">
        <v>1493</v>
      </c>
      <c r="Q207" s="1" t="s">
        <v>259</v>
      </c>
      <c r="R207" s="1" t="s">
        <v>1931</v>
      </c>
    </row>
    <row r="208" spans="1:18" x14ac:dyDescent="0.2">
      <c r="A208" s="1" t="s">
        <v>671</v>
      </c>
      <c r="B208" s="1" t="s">
        <v>1490</v>
      </c>
      <c r="C208" s="1" t="s">
        <v>264</v>
      </c>
      <c r="D208" s="1">
        <v>6</v>
      </c>
      <c r="E208" s="1">
        <v>29</v>
      </c>
      <c r="F208" s="1">
        <v>4</v>
      </c>
      <c r="P208" s="1" t="s">
        <v>1493</v>
      </c>
      <c r="Q208" s="1" t="s">
        <v>264</v>
      </c>
      <c r="R208" s="1" t="s">
        <v>863</v>
      </c>
    </row>
    <row r="209" spans="1:18" x14ac:dyDescent="0.2">
      <c r="A209" s="1" t="s">
        <v>671</v>
      </c>
      <c r="B209" s="1" t="s">
        <v>1490</v>
      </c>
      <c r="C209" s="1" t="s">
        <v>1918</v>
      </c>
      <c r="E209" s="1">
        <v>2</v>
      </c>
      <c r="P209" s="1" t="s">
        <v>1493</v>
      </c>
      <c r="Q209" s="1" t="s">
        <v>1918</v>
      </c>
      <c r="R209" s="1" t="s">
        <v>1919</v>
      </c>
    </row>
    <row r="210" spans="1:18" x14ac:dyDescent="0.2">
      <c r="A210" s="1" t="s">
        <v>671</v>
      </c>
      <c r="B210" s="1" t="s">
        <v>1490</v>
      </c>
      <c r="C210" s="1" t="s">
        <v>1932</v>
      </c>
      <c r="E210" s="1">
        <v>2</v>
      </c>
      <c r="P210" s="1" t="s">
        <v>1493</v>
      </c>
      <c r="Q210" s="1" t="s">
        <v>1932</v>
      </c>
      <c r="R210" s="1" t="s">
        <v>1933</v>
      </c>
    </row>
    <row r="211" spans="1:18" x14ac:dyDescent="0.2">
      <c r="A211" s="1" t="s">
        <v>671</v>
      </c>
      <c r="B211" s="1" t="s">
        <v>1490</v>
      </c>
      <c r="C211" s="1" t="s">
        <v>331</v>
      </c>
      <c r="D211" s="1">
        <v>1</v>
      </c>
      <c r="E211" s="1">
        <v>1</v>
      </c>
      <c r="F211" s="1">
        <v>1</v>
      </c>
      <c r="P211" s="1" t="s">
        <v>1493</v>
      </c>
      <c r="Q211" s="1" t="s">
        <v>331</v>
      </c>
      <c r="R211" s="1" t="s">
        <v>1274</v>
      </c>
    </row>
    <row r="212" spans="1:18" x14ac:dyDescent="0.2">
      <c r="A212" s="1" t="s">
        <v>671</v>
      </c>
      <c r="B212" s="1" t="s">
        <v>1490</v>
      </c>
      <c r="C212" s="1" t="s">
        <v>373</v>
      </c>
      <c r="F212" s="1">
        <v>1</v>
      </c>
      <c r="P212" s="1" t="s">
        <v>1493</v>
      </c>
      <c r="Q212" s="1" t="s">
        <v>373</v>
      </c>
      <c r="R212" s="1" t="s">
        <v>1288</v>
      </c>
    </row>
    <row r="213" spans="1:18" x14ac:dyDescent="0.2">
      <c r="A213" s="1" t="s">
        <v>392</v>
      </c>
      <c r="B213" s="1" t="s">
        <v>1494</v>
      </c>
      <c r="C213" s="1" t="s">
        <v>36</v>
      </c>
      <c r="J213" s="1">
        <v>1</v>
      </c>
      <c r="P213" s="1" t="s">
        <v>1497</v>
      </c>
      <c r="Q213" s="1" t="s">
        <v>36</v>
      </c>
      <c r="R213" s="1" t="s">
        <v>457</v>
      </c>
    </row>
    <row r="214" spans="1:18" x14ac:dyDescent="0.2">
      <c r="A214" s="1" t="s">
        <v>392</v>
      </c>
      <c r="B214" s="1" t="s">
        <v>1494</v>
      </c>
      <c r="C214" s="1" t="s">
        <v>54</v>
      </c>
      <c r="E214" s="1">
        <v>1</v>
      </c>
      <c r="P214" s="1" t="s">
        <v>1497</v>
      </c>
      <c r="Q214" s="1" t="s">
        <v>54</v>
      </c>
      <c r="R214" s="1" t="s">
        <v>475</v>
      </c>
    </row>
    <row r="215" spans="1:18" x14ac:dyDescent="0.2">
      <c r="A215" s="1" t="s">
        <v>392</v>
      </c>
      <c r="B215" s="1" t="s">
        <v>1494</v>
      </c>
      <c r="C215" s="1" t="s">
        <v>72</v>
      </c>
      <c r="D215" s="1">
        <v>1</v>
      </c>
      <c r="P215" s="1" t="s">
        <v>1497</v>
      </c>
      <c r="Q215" s="1" t="s">
        <v>72</v>
      </c>
      <c r="R215" s="1" t="s">
        <v>1213</v>
      </c>
    </row>
    <row r="216" spans="1:18" x14ac:dyDescent="0.2">
      <c r="A216" s="1" t="s">
        <v>392</v>
      </c>
      <c r="B216" s="1" t="s">
        <v>1494</v>
      </c>
      <c r="C216" s="1" t="s">
        <v>97</v>
      </c>
      <c r="D216" s="1">
        <v>1</v>
      </c>
      <c r="E216" s="1">
        <v>7</v>
      </c>
      <c r="K216" s="1">
        <v>10</v>
      </c>
      <c r="P216" s="1" t="s">
        <v>1497</v>
      </c>
      <c r="Q216" s="1" t="s">
        <v>97</v>
      </c>
      <c r="R216" s="1" t="s">
        <v>561</v>
      </c>
    </row>
    <row r="217" spans="1:18" x14ac:dyDescent="0.2">
      <c r="A217" s="1" t="s">
        <v>392</v>
      </c>
      <c r="B217" s="1" t="s">
        <v>1494</v>
      </c>
      <c r="C217" s="1" t="s">
        <v>128</v>
      </c>
      <c r="E217" s="1">
        <v>1</v>
      </c>
      <c r="P217" s="1" t="s">
        <v>1497</v>
      </c>
      <c r="Q217" s="1" t="s">
        <v>128</v>
      </c>
      <c r="R217" s="1" t="s">
        <v>636</v>
      </c>
    </row>
    <row r="218" spans="1:18" x14ac:dyDescent="0.2">
      <c r="A218" s="1" t="s">
        <v>392</v>
      </c>
      <c r="B218" s="1" t="s">
        <v>1494</v>
      </c>
      <c r="C218" s="1" t="s">
        <v>141</v>
      </c>
      <c r="E218" s="1">
        <v>1</v>
      </c>
      <c r="J218" s="1">
        <v>1</v>
      </c>
      <c r="M218" s="1">
        <v>1</v>
      </c>
      <c r="P218" s="1" t="s">
        <v>1497</v>
      </c>
      <c r="Q218" s="1" t="s">
        <v>141</v>
      </c>
      <c r="R218" s="1" t="s">
        <v>671</v>
      </c>
    </row>
    <row r="219" spans="1:18" x14ac:dyDescent="0.2">
      <c r="A219" s="1" t="s">
        <v>392</v>
      </c>
      <c r="B219" s="1" t="s">
        <v>1494</v>
      </c>
      <c r="C219" s="1" t="s">
        <v>155</v>
      </c>
      <c r="J219" s="1">
        <v>1</v>
      </c>
      <c r="P219" s="1" t="s">
        <v>1497</v>
      </c>
      <c r="Q219" s="1" t="s">
        <v>155</v>
      </c>
      <c r="R219" s="1" t="s">
        <v>703</v>
      </c>
    </row>
    <row r="220" spans="1:18" x14ac:dyDescent="0.2">
      <c r="A220" s="1" t="s">
        <v>392</v>
      </c>
      <c r="B220" s="1" t="s">
        <v>1494</v>
      </c>
      <c r="C220" s="1" t="s">
        <v>169</v>
      </c>
      <c r="E220" s="1">
        <v>1</v>
      </c>
      <c r="J220" s="1">
        <v>1</v>
      </c>
      <c r="K220" s="1">
        <v>1</v>
      </c>
      <c r="P220" s="1" t="s">
        <v>1497</v>
      </c>
      <c r="Q220" s="1" t="s">
        <v>169</v>
      </c>
      <c r="R220" s="1" t="s">
        <v>1235</v>
      </c>
    </row>
    <row r="221" spans="1:18" x14ac:dyDescent="0.2">
      <c r="A221" s="1" t="s">
        <v>392</v>
      </c>
      <c r="B221" s="1" t="s">
        <v>1494</v>
      </c>
      <c r="C221" s="1" t="s">
        <v>172</v>
      </c>
      <c r="J221" s="1">
        <v>1</v>
      </c>
      <c r="P221" s="1" t="s">
        <v>1497</v>
      </c>
      <c r="Q221" s="1" t="s">
        <v>172</v>
      </c>
      <c r="R221" s="1" t="s">
        <v>725</v>
      </c>
    </row>
    <row r="222" spans="1:18" x14ac:dyDescent="0.2">
      <c r="A222" s="1" t="s">
        <v>392</v>
      </c>
      <c r="B222" s="1" t="s">
        <v>1494</v>
      </c>
      <c r="C222" s="1" t="s">
        <v>174</v>
      </c>
      <c r="D222" s="1">
        <v>1</v>
      </c>
      <c r="P222" s="1" t="s">
        <v>1497</v>
      </c>
      <c r="Q222" s="1" t="s">
        <v>174</v>
      </c>
      <c r="R222" s="1" t="s">
        <v>765</v>
      </c>
    </row>
    <row r="223" spans="1:18" x14ac:dyDescent="0.2">
      <c r="A223" s="1" t="s">
        <v>392</v>
      </c>
      <c r="B223" s="1" t="s">
        <v>1494</v>
      </c>
      <c r="C223" s="1" t="s">
        <v>176</v>
      </c>
      <c r="D223" s="1">
        <v>1</v>
      </c>
      <c r="E223" s="1">
        <v>1</v>
      </c>
      <c r="P223" s="1" t="s">
        <v>1497</v>
      </c>
      <c r="Q223" s="1" t="s">
        <v>176</v>
      </c>
      <c r="R223" s="1" t="s">
        <v>739</v>
      </c>
    </row>
    <row r="224" spans="1:18" x14ac:dyDescent="0.2">
      <c r="A224" s="1" t="s">
        <v>392</v>
      </c>
      <c r="B224" s="1" t="s">
        <v>1494</v>
      </c>
      <c r="C224" s="1" t="s">
        <v>193</v>
      </c>
      <c r="K224" s="1">
        <v>2</v>
      </c>
      <c r="P224" s="1" t="s">
        <v>1497</v>
      </c>
      <c r="Q224" s="1" t="s">
        <v>193</v>
      </c>
      <c r="R224" s="1" t="s">
        <v>793</v>
      </c>
    </row>
    <row r="225" spans="1:18" x14ac:dyDescent="0.2">
      <c r="A225" s="1" t="s">
        <v>392</v>
      </c>
      <c r="B225" s="1" t="s">
        <v>1494</v>
      </c>
      <c r="C225" s="1" t="s">
        <v>195</v>
      </c>
      <c r="E225" s="1">
        <v>2</v>
      </c>
      <c r="P225" s="1" t="s">
        <v>1497</v>
      </c>
      <c r="Q225" s="1" t="s">
        <v>195</v>
      </c>
      <c r="R225" s="1" t="s">
        <v>786</v>
      </c>
    </row>
    <row r="226" spans="1:18" x14ac:dyDescent="0.2">
      <c r="A226" s="1" t="s">
        <v>392</v>
      </c>
      <c r="B226" s="1" t="s">
        <v>1494</v>
      </c>
      <c r="C226" s="1" t="s">
        <v>1915</v>
      </c>
      <c r="E226" s="1">
        <v>1</v>
      </c>
      <c r="K226" s="1">
        <v>1</v>
      </c>
      <c r="P226" s="1" t="s">
        <v>1497</v>
      </c>
      <c r="Q226" s="1" t="s">
        <v>1915</v>
      </c>
      <c r="R226" s="1" t="s">
        <v>206</v>
      </c>
    </row>
    <row r="227" spans="1:18" x14ac:dyDescent="0.2">
      <c r="A227" s="1" t="s">
        <v>392</v>
      </c>
      <c r="B227" s="1" t="s">
        <v>1494</v>
      </c>
      <c r="C227" s="1" t="s">
        <v>1301</v>
      </c>
      <c r="L227" s="1">
        <v>1</v>
      </c>
      <c r="P227" s="1" t="s">
        <v>1497</v>
      </c>
    </row>
    <row r="228" spans="1:18" x14ac:dyDescent="0.2">
      <c r="A228" s="1" t="s">
        <v>392</v>
      </c>
      <c r="B228" s="1" t="s">
        <v>1494</v>
      </c>
      <c r="C228" s="1" t="s">
        <v>209</v>
      </c>
      <c r="E228" s="1">
        <v>2</v>
      </c>
      <c r="P228" s="1" t="s">
        <v>1497</v>
      </c>
      <c r="Q228" s="1" t="s">
        <v>209</v>
      </c>
      <c r="R228" s="1" t="s">
        <v>824</v>
      </c>
    </row>
    <row r="229" spans="1:18" x14ac:dyDescent="0.2">
      <c r="A229" s="1" t="s">
        <v>392</v>
      </c>
      <c r="B229" s="1" t="s">
        <v>1494</v>
      </c>
      <c r="C229" s="1" t="s">
        <v>211</v>
      </c>
      <c r="E229" s="1">
        <v>3</v>
      </c>
      <c r="P229" s="1" t="s">
        <v>1497</v>
      </c>
      <c r="Q229" s="1" t="s">
        <v>211</v>
      </c>
      <c r="R229" s="1" t="s">
        <v>1241</v>
      </c>
    </row>
    <row r="230" spans="1:18" x14ac:dyDescent="0.2">
      <c r="A230" s="1" t="s">
        <v>392</v>
      </c>
      <c r="B230" s="1" t="s">
        <v>1494</v>
      </c>
      <c r="C230" s="1" t="s">
        <v>239</v>
      </c>
      <c r="K230" s="1">
        <v>1</v>
      </c>
      <c r="P230" s="1" t="s">
        <v>1497</v>
      </c>
      <c r="Q230" s="1" t="s">
        <v>239</v>
      </c>
      <c r="R230" s="1" t="s">
        <v>912</v>
      </c>
    </row>
    <row r="231" spans="1:18" x14ac:dyDescent="0.2">
      <c r="A231" s="1" t="s">
        <v>392</v>
      </c>
      <c r="B231" s="1" t="s">
        <v>1494</v>
      </c>
      <c r="C231" s="1" t="s">
        <v>244</v>
      </c>
      <c r="K231" s="1">
        <v>1</v>
      </c>
      <c r="P231" s="1" t="s">
        <v>1497</v>
      </c>
      <c r="Q231" s="1" t="s">
        <v>244</v>
      </c>
      <c r="R231" s="1" t="s">
        <v>890</v>
      </c>
    </row>
    <row r="232" spans="1:18" x14ac:dyDescent="0.2">
      <c r="A232" s="1" t="s">
        <v>392</v>
      </c>
      <c r="B232" s="1" t="s">
        <v>1494</v>
      </c>
      <c r="C232" s="1" t="s">
        <v>310</v>
      </c>
      <c r="E232" s="1">
        <v>1</v>
      </c>
      <c r="P232" s="1" t="s">
        <v>1497</v>
      </c>
      <c r="Q232" s="1" t="s">
        <v>310</v>
      </c>
      <c r="R232" s="1" t="s">
        <v>1002</v>
      </c>
    </row>
    <row r="233" spans="1:18" x14ac:dyDescent="0.2">
      <c r="A233" s="1" t="s">
        <v>392</v>
      </c>
      <c r="B233" s="1" t="s">
        <v>1494</v>
      </c>
      <c r="C233" s="1" t="s">
        <v>329</v>
      </c>
      <c r="E233" s="1">
        <v>1</v>
      </c>
      <c r="P233" s="1" t="s">
        <v>1497</v>
      </c>
      <c r="Q233" s="1" t="s">
        <v>329</v>
      </c>
      <c r="R233" s="1" t="s">
        <v>1020</v>
      </c>
    </row>
    <row r="234" spans="1:18" x14ac:dyDescent="0.2">
      <c r="A234" s="1" t="s">
        <v>392</v>
      </c>
      <c r="B234" s="1" t="s">
        <v>1494</v>
      </c>
      <c r="C234" s="1" t="s">
        <v>339</v>
      </c>
      <c r="K234" s="1">
        <v>1</v>
      </c>
      <c r="P234" s="1" t="s">
        <v>1497</v>
      </c>
      <c r="Q234" s="1" t="s">
        <v>339</v>
      </c>
      <c r="R234" s="1" t="s">
        <v>1028</v>
      </c>
    </row>
    <row r="235" spans="1:18" x14ac:dyDescent="0.2">
      <c r="A235" s="1" t="s">
        <v>392</v>
      </c>
      <c r="B235" s="1" t="s">
        <v>1494</v>
      </c>
      <c r="C235" s="1" t="s">
        <v>341</v>
      </c>
      <c r="J235" s="1">
        <v>1</v>
      </c>
      <c r="P235" s="1" t="s">
        <v>1497</v>
      </c>
      <c r="Q235" s="1" t="s">
        <v>341</v>
      </c>
      <c r="R235" s="1" t="s">
        <v>1052</v>
      </c>
    </row>
    <row r="236" spans="1:18" x14ac:dyDescent="0.2">
      <c r="A236" s="1" t="s">
        <v>392</v>
      </c>
      <c r="B236" s="1" t="s">
        <v>1494</v>
      </c>
      <c r="C236" s="1" t="s">
        <v>352</v>
      </c>
      <c r="E236" s="1">
        <v>1</v>
      </c>
      <c r="P236" s="1" t="s">
        <v>1497</v>
      </c>
      <c r="Q236" s="1" t="s">
        <v>352</v>
      </c>
      <c r="R236" s="1" t="s">
        <v>837</v>
      </c>
    </row>
    <row r="237" spans="1:18" x14ac:dyDescent="0.2">
      <c r="A237" s="1" t="s">
        <v>392</v>
      </c>
      <c r="B237" s="1" t="s">
        <v>1494</v>
      </c>
      <c r="C237" s="1" t="s">
        <v>360</v>
      </c>
      <c r="G237" s="1">
        <v>1</v>
      </c>
      <c r="K237" s="1">
        <v>1</v>
      </c>
      <c r="P237" s="1" t="s">
        <v>1497</v>
      </c>
      <c r="Q237" s="1" t="s">
        <v>360</v>
      </c>
      <c r="R237" s="1" t="s">
        <v>548</v>
      </c>
    </row>
    <row r="238" spans="1:18" x14ac:dyDescent="0.2">
      <c r="A238" s="1" t="s">
        <v>392</v>
      </c>
      <c r="B238" s="1" t="s">
        <v>1494</v>
      </c>
      <c r="C238" s="1" t="s">
        <v>1934</v>
      </c>
      <c r="K238" s="1">
        <v>1</v>
      </c>
      <c r="P238" s="1" t="s">
        <v>1497</v>
      </c>
    </row>
    <row r="239" spans="1:18" x14ac:dyDescent="0.2">
      <c r="A239" s="1" t="s">
        <v>392</v>
      </c>
      <c r="B239" s="1" t="s">
        <v>1494</v>
      </c>
      <c r="C239" s="1" t="s">
        <v>1913</v>
      </c>
      <c r="E239" s="1">
        <v>8</v>
      </c>
      <c r="G239" s="1">
        <v>2</v>
      </c>
      <c r="J239" s="1">
        <v>1</v>
      </c>
      <c r="P239" s="1" t="s">
        <v>1497</v>
      </c>
      <c r="Q239" s="1" t="s">
        <v>1913</v>
      </c>
      <c r="R239" s="1" t="s">
        <v>389</v>
      </c>
    </row>
    <row r="240" spans="1:18" x14ac:dyDescent="0.2">
      <c r="A240" s="1" t="s">
        <v>392</v>
      </c>
      <c r="B240" s="1" t="s">
        <v>1494</v>
      </c>
      <c r="C240" s="1" t="s">
        <v>1917</v>
      </c>
      <c r="E240" s="1">
        <v>1</v>
      </c>
      <c r="G240" s="1">
        <v>1</v>
      </c>
      <c r="K240" s="1">
        <v>5</v>
      </c>
      <c r="P240" s="1" t="s">
        <v>1497</v>
      </c>
      <c r="Q240" s="1" t="s">
        <v>1917</v>
      </c>
      <c r="R240" s="1" t="s">
        <v>396</v>
      </c>
    </row>
    <row r="241" spans="1:18" x14ac:dyDescent="0.2">
      <c r="A241" s="1" t="s">
        <v>392</v>
      </c>
      <c r="B241" s="1" t="s">
        <v>1494</v>
      </c>
      <c r="C241" s="1" t="s">
        <v>399</v>
      </c>
      <c r="E241" s="1">
        <v>1</v>
      </c>
      <c r="P241" s="1" t="s">
        <v>1497</v>
      </c>
      <c r="Q241" s="1" t="s">
        <v>399</v>
      </c>
      <c r="R241" s="1" t="s">
        <v>1295</v>
      </c>
    </row>
    <row r="242" spans="1:18" x14ac:dyDescent="0.2">
      <c r="A242" s="1" t="s">
        <v>392</v>
      </c>
      <c r="B242" s="1" t="s">
        <v>1494</v>
      </c>
      <c r="P242" s="1" t="s">
        <v>1497</v>
      </c>
    </row>
    <row r="243" spans="1:18" x14ac:dyDescent="0.2">
      <c r="A243" s="1" t="s">
        <v>392</v>
      </c>
      <c r="B243" s="1" t="s">
        <v>1494</v>
      </c>
      <c r="P243" s="1" t="s">
        <v>1497</v>
      </c>
    </row>
    <row r="244" spans="1:18" x14ac:dyDescent="0.2">
      <c r="A244" s="1" t="s">
        <v>703</v>
      </c>
      <c r="B244" s="1" t="s">
        <v>1508</v>
      </c>
      <c r="C244" s="1" t="s">
        <v>21</v>
      </c>
      <c r="F244" s="1">
        <v>10</v>
      </c>
      <c r="P244" s="1" t="s">
        <v>1511</v>
      </c>
      <c r="Q244" s="1" t="s">
        <v>21</v>
      </c>
      <c r="R244" s="1" t="s">
        <v>433</v>
      </c>
    </row>
    <row r="245" spans="1:18" x14ac:dyDescent="0.2">
      <c r="A245" s="1" t="s">
        <v>703</v>
      </c>
      <c r="B245" s="1" t="s">
        <v>1508</v>
      </c>
      <c r="C245" s="1" t="s">
        <v>34</v>
      </c>
      <c r="E245" s="1">
        <v>1</v>
      </c>
      <c r="P245" s="1" t="s">
        <v>1511</v>
      </c>
      <c r="Q245" s="1" t="s">
        <v>34</v>
      </c>
      <c r="R245" s="1" t="s">
        <v>1201</v>
      </c>
    </row>
    <row r="246" spans="1:18" x14ac:dyDescent="0.2">
      <c r="A246" s="1" t="s">
        <v>703</v>
      </c>
      <c r="B246" s="1" t="s">
        <v>1508</v>
      </c>
      <c r="C246" s="1" t="s">
        <v>113</v>
      </c>
      <c r="K246" s="1">
        <v>5</v>
      </c>
      <c r="P246" s="1" t="s">
        <v>1511</v>
      </c>
      <c r="Q246" s="1" t="s">
        <v>113</v>
      </c>
      <c r="R246" s="1" t="s">
        <v>595</v>
      </c>
    </row>
    <row r="247" spans="1:18" x14ac:dyDescent="0.2">
      <c r="A247" s="1" t="s">
        <v>703</v>
      </c>
      <c r="B247" s="1" t="s">
        <v>1508</v>
      </c>
      <c r="C247" s="1" t="s">
        <v>128</v>
      </c>
      <c r="K247" s="1">
        <v>1</v>
      </c>
      <c r="P247" s="1" t="s">
        <v>1511</v>
      </c>
      <c r="Q247" s="1" t="s">
        <v>128</v>
      </c>
      <c r="R247" s="1" t="s">
        <v>636</v>
      </c>
    </row>
    <row r="248" spans="1:18" x14ac:dyDescent="0.2">
      <c r="A248" s="1" t="s">
        <v>703</v>
      </c>
      <c r="B248" s="1" t="s">
        <v>1508</v>
      </c>
      <c r="C248" s="1" t="s">
        <v>195</v>
      </c>
      <c r="K248" s="1">
        <v>1</v>
      </c>
      <c r="P248" s="1" t="s">
        <v>1511</v>
      </c>
      <c r="Q248" s="1" t="s">
        <v>195</v>
      </c>
      <c r="R248" s="1" t="s">
        <v>786</v>
      </c>
    </row>
    <row r="249" spans="1:18" x14ac:dyDescent="0.2">
      <c r="A249" s="1" t="s">
        <v>703</v>
      </c>
      <c r="B249" s="1" t="s">
        <v>1508</v>
      </c>
      <c r="C249" s="1" t="s">
        <v>218</v>
      </c>
      <c r="E249" s="1">
        <v>4</v>
      </c>
      <c r="P249" s="1" t="s">
        <v>1511</v>
      </c>
      <c r="Q249" s="1" t="s">
        <v>218</v>
      </c>
      <c r="R249" s="1" t="s">
        <v>1247</v>
      </c>
    </row>
    <row r="250" spans="1:18" x14ac:dyDescent="0.2">
      <c r="A250" s="1" t="s">
        <v>703</v>
      </c>
      <c r="B250" s="1" t="s">
        <v>1508</v>
      </c>
      <c r="C250" s="1" t="s">
        <v>244</v>
      </c>
      <c r="K250" s="1">
        <v>3</v>
      </c>
      <c r="P250" s="1" t="s">
        <v>1511</v>
      </c>
      <c r="Q250" s="1" t="s">
        <v>244</v>
      </c>
      <c r="R250" s="1" t="s">
        <v>890</v>
      </c>
    </row>
    <row r="251" spans="1:18" x14ac:dyDescent="0.2">
      <c r="A251" s="1" t="s">
        <v>1232</v>
      </c>
      <c r="B251" s="1" t="s">
        <v>1512</v>
      </c>
      <c r="C251" s="1" t="s">
        <v>1935</v>
      </c>
      <c r="F251" s="1">
        <v>1</v>
      </c>
      <c r="P251" s="1" t="s">
        <v>1515</v>
      </c>
      <c r="Q251" s="1" t="s">
        <v>1935</v>
      </c>
      <c r="R251" s="1" t="s">
        <v>1936</v>
      </c>
    </row>
    <row r="252" spans="1:18" x14ac:dyDescent="0.2">
      <c r="A252" s="1" t="s">
        <v>1232</v>
      </c>
      <c r="B252" s="1" t="s">
        <v>1512</v>
      </c>
      <c r="C252" s="1" t="s">
        <v>56</v>
      </c>
      <c r="E252" s="1">
        <v>1</v>
      </c>
      <c r="P252" s="1" t="s">
        <v>1515</v>
      </c>
      <c r="Q252" s="1" t="s">
        <v>56</v>
      </c>
      <c r="R252" s="1" t="s">
        <v>1210</v>
      </c>
    </row>
    <row r="253" spans="1:18" x14ac:dyDescent="0.2">
      <c r="A253" s="1" t="s">
        <v>1232</v>
      </c>
      <c r="B253" s="1" t="s">
        <v>1512</v>
      </c>
      <c r="C253" s="1" t="s">
        <v>95</v>
      </c>
      <c r="E253" s="1">
        <v>1</v>
      </c>
      <c r="P253" s="1" t="s">
        <v>1515</v>
      </c>
      <c r="Q253" s="1" t="s">
        <v>95</v>
      </c>
      <c r="R253" s="1" t="s">
        <v>555</v>
      </c>
    </row>
    <row r="254" spans="1:18" x14ac:dyDescent="0.2">
      <c r="A254" s="1" t="s">
        <v>1232</v>
      </c>
      <c r="B254" s="1" t="s">
        <v>1512</v>
      </c>
      <c r="C254" s="1" t="s">
        <v>1924</v>
      </c>
      <c r="E254" s="1">
        <v>1</v>
      </c>
      <c r="P254" s="1" t="s">
        <v>1515</v>
      </c>
      <c r="Q254" s="1" t="s">
        <v>1924</v>
      </c>
      <c r="R254" s="1" t="s">
        <v>124</v>
      </c>
    </row>
    <row r="255" spans="1:18" x14ac:dyDescent="0.2">
      <c r="A255" s="1" t="s">
        <v>1232</v>
      </c>
      <c r="B255" s="1" t="s">
        <v>1512</v>
      </c>
      <c r="C255" s="1" t="s">
        <v>167</v>
      </c>
      <c r="E255" s="1">
        <v>2</v>
      </c>
      <c r="P255" s="1" t="s">
        <v>1515</v>
      </c>
      <c r="Q255" s="1" t="s">
        <v>167</v>
      </c>
      <c r="R255" s="1" t="s">
        <v>1236</v>
      </c>
    </row>
    <row r="256" spans="1:18" x14ac:dyDescent="0.2">
      <c r="A256" s="1" t="s">
        <v>1232</v>
      </c>
      <c r="B256" s="1" t="s">
        <v>1512</v>
      </c>
      <c r="C256" s="1" t="s">
        <v>294</v>
      </c>
      <c r="E256" s="1">
        <v>1</v>
      </c>
      <c r="F256" s="1">
        <v>2</v>
      </c>
      <c r="P256" s="1" t="s">
        <v>1515</v>
      </c>
      <c r="Q256" s="1" t="s">
        <v>294</v>
      </c>
      <c r="R256" s="1" t="s">
        <v>1267</v>
      </c>
    </row>
    <row r="257" spans="1:18" x14ac:dyDescent="0.2">
      <c r="A257" s="1" t="s">
        <v>717</v>
      </c>
      <c r="B257" s="1" t="s">
        <v>1994</v>
      </c>
      <c r="C257" s="1" t="s">
        <v>66</v>
      </c>
      <c r="E257" s="1">
        <v>1</v>
      </c>
      <c r="P257" s="1" t="s">
        <v>1996</v>
      </c>
      <c r="Q257" s="1" t="s">
        <v>66</v>
      </c>
      <c r="R257" s="1" t="s">
        <v>507</v>
      </c>
    </row>
    <row r="258" spans="1:18" x14ac:dyDescent="0.2">
      <c r="A258" s="1" t="s">
        <v>717</v>
      </c>
      <c r="B258" s="1" t="s">
        <v>1994</v>
      </c>
      <c r="C258" s="1" t="s">
        <v>262</v>
      </c>
      <c r="I258" s="1">
        <v>1</v>
      </c>
      <c r="P258" s="1" t="s">
        <v>1996</v>
      </c>
      <c r="Q258" s="1" t="s">
        <v>262</v>
      </c>
      <c r="R258" s="1" t="s">
        <v>897</v>
      </c>
    </row>
    <row r="259" spans="1:18" x14ac:dyDescent="0.2">
      <c r="A259" s="1" t="s">
        <v>739</v>
      </c>
      <c r="B259" s="1" t="s">
        <v>1531</v>
      </c>
      <c r="C259" s="1" t="s">
        <v>48</v>
      </c>
      <c r="G259" s="1">
        <v>1</v>
      </c>
      <c r="P259" s="1" t="s">
        <v>1534</v>
      </c>
      <c r="Q259" s="1" t="s">
        <v>48</v>
      </c>
      <c r="R259" s="1" t="s">
        <v>486</v>
      </c>
    </row>
    <row r="260" spans="1:18" x14ac:dyDescent="0.2">
      <c r="A260" s="1" t="s">
        <v>739</v>
      </c>
      <c r="B260" s="1" t="s">
        <v>1531</v>
      </c>
      <c r="C260" s="1" t="s">
        <v>61</v>
      </c>
      <c r="J260" s="1">
        <v>2</v>
      </c>
      <c r="K260" s="1">
        <v>1</v>
      </c>
      <c r="P260" s="1" t="s">
        <v>1534</v>
      </c>
      <c r="Q260" s="1" t="s">
        <v>61</v>
      </c>
      <c r="R260" s="1" t="s">
        <v>1214</v>
      </c>
    </row>
    <row r="261" spans="1:18" x14ac:dyDescent="0.2">
      <c r="A261" s="1" t="s">
        <v>739</v>
      </c>
      <c r="B261" s="1" t="s">
        <v>1531</v>
      </c>
      <c r="C261" s="1" t="s">
        <v>169</v>
      </c>
      <c r="L261" s="1">
        <v>1</v>
      </c>
      <c r="P261" s="1" t="s">
        <v>1534</v>
      </c>
      <c r="Q261" s="1" t="s">
        <v>169</v>
      </c>
      <c r="R261" s="1" t="s">
        <v>1235</v>
      </c>
    </row>
    <row r="262" spans="1:18" x14ac:dyDescent="0.2">
      <c r="A262" s="1" t="s">
        <v>739</v>
      </c>
      <c r="B262" s="1" t="s">
        <v>1531</v>
      </c>
      <c r="C262" s="1" t="s">
        <v>176</v>
      </c>
      <c r="G262" s="1">
        <v>92</v>
      </c>
      <c r="J262" s="1">
        <v>23</v>
      </c>
      <c r="K262" s="1">
        <v>48</v>
      </c>
      <c r="L262" s="1">
        <v>6</v>
      </c>
      <c r="M262" s="1">
        <v>5</v>
      </c>
      <c r="N262" s="1">
        <v>5</v>
      </c>
      <c r="P262" s="1" t="s">
        <v>1534</v>
      </c>
      <c r="Q262" s="1" t="s">
        <v>176</v>
      </c>
      <c r="R262" s="1" t="s">
        <v>739</v>
      </c>
    </row>
    <row r="263" spans="1:18" x14ac:dyDescent="0.2">
      <c r="A263" s="1" t="s">
        <v>739</v>
      </c>
      <c r="B263" s="1" t="s">
        <v>1531</v>
      </c>
      <c r="C263" s="1" t="s">
        <v>180</v>
      </c>
      <c r="J263" s="1">
        <v>2</v>
      </c>
      <c r="P263" s="1" t="s">
        <v>1534</v>
      </c>
      <c r="Q263" s="1" t="s">
        <v>180</v>
      </c>
      <c r="R263" s="1" t="s">
        <v>752</v>
      </c>
    </row>
    <row r="264" spans="1:18" x14ac:dyDescent="0.2">
      <c r="A264" s="1" t="s">
        <v>739</v>
      </c>
      <c r="B264" s="1" t="s">
        <v>1531</v>
      </c>
      <c r="C264" s="1" t="s">
        <v>272</v>
      </c>
      <c r="J264" s="1">
        <v>1</v>
      </c>
      <c r="K264" s="1">
        <v>1</v>
      </c>
      <c r="P264" s="1" t="s">
        <v>1534</v>
      </c>
      <c r="Q264" s="1" t="s">
        <v>272</v>
      </c>
      <c r="R264" s="1" t="s">
        <v>1266</v>
      </c>
    </row>
    <row r="265" spans="1:18" x14ac:dyDescent="0.2">
      <c r="A265" s="1" t="s">
        <v>739</v>
      </c>
      <c r="B265" s="1" t="s">
        <v>1531</v>
      </c>
      <c r="C265" s="1" t="s">
        <v>288</v>
      </c>
      <c r="P265" s="1" t="s">
        <v>1534</v>
      </c>
      <c r="Q265" s="1" t="s">
        <v>288</v>
      </c>
      <c r="R265" s="1" t="s">
        <v>952</v>
      </c>
    </row>
    <row r="266" spans="1:18" x14ac:dyDescent="0.2">
      <c r="A266" s="1" t="s">
        <v>739</v>
      </c>
      <c r="B266" s="1" t="s">
        <v>1531</v>
      </c>
      <c r="C266" s="1" t="s">
        <v>310</v>
      </c>
      <c r="G266" s="1">
        <v>2</v>
      </c>
      <c r="L266" s="1">
        <v>1</v>
      </c>
      <c r="P266" s="1" t="s">
        <v>1534</v>
      </c>
      <c r="Q266" s="1" t="s">
        <v>310</v>
      </c>
      <c r="R266" s="1" t="s">
        <v>1002</v>
      </c>
    </row>
    <row r="267" spans="1:18" x14ac:dyDescent="0.2">
      <c r="A267" s="1" t="s">
        <v>739</v>
      </c>
      <c r="B267" s="1" t="s">
        <v>1531</v>
      </c>
      <c r="C267" s="1" t="s">
        <v>1937</v>
      </c>
      <c r="K267" s="1">
        <v>1</v>
      </c>
      <c r="P267" s="1" t="s">
        <v>1534</v>
      </c>
      <c r="Q267" s="1" t="s">
        <v>1937</v>
      </c>
      <c r="R267" s="1" t="s">
        <v>315</v>
      </c>
    </row>
    <row r="268" spans="1:18" x14ac:dyDescent="0.2">
      <c r="A268" s="1" t="s">
        <v>739</v>
      </c>
      <c r="B268" s="1" t="s">
        <v>1531</v>
      </c>
      <c r="C268" s="1" t="s">
        <v>1913</v>
      </c>
      <c r="G268" s="1">
        <v>1</v>
      </c>
      <c r="P268" s="1" t="s">
        <v>1534</v>
      </c>
      <c r="Q268" s="1" t="s">
        <v>1913</v>
      </c>
      <c r="R268" s="1" t="s">
        <v>389</v>
      </c>
    </row>
    <row r="269" spans="1:18" x14ac:dyDescent="0.2">
      <c r="A269" s="1" t="s">
        <v>739</v>
      </c>
      <c r="B269" s="1" t="s">
        <v>1531</v>
      </c>
      <c r="C269" s="1" t="s">
        <v>1914</v>
      </c>
      <c r="K269" s="1">
        <v>1</v>
      </c>
      <c r="P269" s="1" t="s">
        <v>1534</v>
      </c>
      <c r="Q269" s="1" t="s">
        <v>1914</v>
      </c>
      <c r="R269" s="1" t="s">
        <v>392</v>
      </c>
    </row>
    <row r="270" spans="1:18" x14ac:dyDescent="0.2">
      <c r="A270" s="1" t="s">
        <v>739</v>
      </c>
      <c r="B270" s="1" t="s">
        <v>1535</v>
      </c>
      <c r="C270" s="1" t="s">
        <v>46</v>
      </c>
      <c r="D270" s="1">
        <v>0</v>
      </c>
      <c r="E270" s="1">
        <v>0</v>
      </c>
      <c r="F270" s="1">
        <v>1</v>
      </c>
      <c r="P270" s="1" t="s">
        <v>1537</v>
      </c>
      <c r="Q270" s="1" t="s">
        <v>46</v>
      </c>
      <c r="R270" s="1" t="s">
        <v>498</v>
      </c>
    </row>
    <row r="271" spans="1:18" x14ac:dyDescent="0.2">
      <c r="A271" s="1" t="s">
        <v>739</v>
      </c>
      <c r="B271" s="1" t="s">
        <v>1535</v>
      </c>
      <c r="C271" s="1" t="s">
        <v>48</v>
      </c>
      <c r="D271" s="1">
        <v>4</v>
      </c>
      <c r="E271" s="1">
        <v>13</v>
      </c>
      <c r="F271" s="1">
        <v>0</v>
      </c>
      <c r="P271" s="1" t="s">
        <v>1537</v>
      </c>
      <c r="Q271" s="1" t="s">
        <v>48</v>
      </c>
      <c r="R271" s="1" t="s">
        <v>486</v>
      </c>
    </row>
    <row r="272" spans="1:18" x14ac:dyDescent="0.2">
      <c r="A272" s="1" t="s">
        <v>739</v>
      </c>
      <c r="B272" s="1" t="s">
        <v>1535</v>
      </c>
      <c r="C272" s="1" t="s">
        <v>61</v>
      </c>
      <c r="D272" s="1">
        <v>0</v>
      </c>
      <c r="E272" s="1">
        <v>1</v>
      </c>
      <c r="F272" s="1">
        <v>0</v>
      </c>
      <c r="P272" s="1" t="s">
        <v>1537</v>
      </c>
      <c r="Q272" s="1" t="s">
        <v>61</v>
      </c>
      <c r="R272" s="1" t="s">
        <v>1214</v>
      </c>
    </row>
    <row r="273" spans="1:18" x14ac:dyDescent="0.2">
      <c r="A273" s="1" t="s">
        <v>739</v>
      </c>
      <c r="B273" s="1" t="s">
        <v>1535</v>
      </c>
      <c r="C273" s="1" t="s">
        <v>180</v>
      </c>
      <c r="D273" s="1">
        <v>1</v>
      </c>
      <c r="E273" s="1">
        <v>0</v>
      </c>
      <c r="F273" s="1">
        <v>0</v>
      </c>
      <c r="P273" s="1" t="s">
        <v>1537</v>
      </c>
      <c r="Q273" s="1" t="s">
        <v>180</v>
      </c>
      <c r="R273" s="1" t="s">
        <v>752</v>
      </c>
    </row>
    <row r="274" spans="1:18" x14ac:dyDescent="0.2">
      <c r="A274" s="1" t="s">
        <v>739</v>
      </c>
      <c r="B274" s="1" t="s">
        <v>1535</v>
      </c>
      <c r="C274" s="1" t="s">
        <v>209</v>
      </c>
      <c r="D274" s="1">
        <v>1</v>
      </c>
      <c r="E274" s="1">
        <v>0</v>
      </c>
      <c r="F274" s="1">
        <v>0</v>
      </c>
      <c r="P274" s="1" t="s">
        <v>1537</v>
      </c>
      <c r="Q274" s="1" t="s">
        <v>209</v>
      </c>
      <c r="R274" s="1" t="s">
        <v>824</v>
      </c>
    </row>
    <row r="275" spans="1:18" x14ac:dyDescent="0.2">
      <c r="A275" s="1" t="s">
        <v>739</v>
      </c>
      <c r="B275" s="1" t="s">
        <v>1535</v>
      </c>
      <c r="C275" s="1" t="s">
        <v>268</v>
      </c>
      <c r="D275" s="1">
        <v>1</v>
      </c>
      <c r="E275" s="1">
        <v>0</v>
      </c>
      <c r="F275" s="1">
        <v>0</v>
      </c>
      <c r="P275" s="1" t="s">
        <v>1537</v>
      </c>
      <c r="Q275" s="1" t="s">
        <v>268</v>
      </c>
      <c r="R275" s="1" t="s">
        <v>1258</v>
      </c>
    </row>
    <row r="276" spans="1:18" x14ac:dyDescent="0.2">
      <c r="A276" s="1" t="s">
        <v>739</v>
      </c>
      <c r="B276" s="1" t="s">
        <v>1535</v>
      </c>
      <c r="C276" s="1" t="s">
        <v>272</v>
      </c>
      <c r="D276" s="1">
        <v>2</v>
      </c>
      <c r="E276" s="1">
        <v>7</v>
      </c>
      <c r="F276" s="1">
        <v>2</v>
      </c>
      <c r="P276" s="1" t="s">
        <v>1537</v>
      </c>
      <c r="Q276" s="1" t="s">
        <v>272</v>
      </c>
      <c r="R276" s="1" t="s">
        <v>1266</v>
      </c>
    </row>
    <row r="277" spans="1:18" x14ac:dyDescent="0.2">
      <c r="A277" s="1" t="s">
        <v>739</v>
      </c>
      <c r="B277" s="1" t="s">
        <v>1535</v>
      </c>
      <c r="C277" s="1" t="s">
        <v>288</v>
      </c>
      <c r="D277" s="1">
        <v>1</v>
      </c>
      <c r="E277" s="1">
        <v>1</v>
      </c>
      <c r="F277" s="1">
        <v>0</v>
      </c>
      <c r="P277" s="1" t="s">
        <v>1537</v>
      </c>
      <c r="Q277" s="1" t="s">
        <v>288</v>
      </c>
      <c r="R277" s="1" t="s">
        <v>952</v>
      </c>
    </row>
    <row r="278" spans="1:18" x14ac:dyDescent="0.2">
      <c r="A278" s="1" t="s">
        <v>739</v>
      </c>
      <c r="B278" s="1" t="s">
        <v>1535</v>
      </c>
      <c r="C278" s="1" t="s">
        <v>1913</v>
      </c>
      <c r="D278" s="1">
        <v>1</v>
      </c>
      <c r="E278" s="1">
        <v>0</v>
      </c>
      <c r="F278" s="1">
        <v>0</v>
      </c>
      <c r="P278" s="1" t="s">
        <v>1537</v>
      </c>
      <c r="Q278" s="1" t="s">
        <v>1913</v>
      </c>
      <c r="R278" s="1" t="s">
        <v>389</v>
      </c>
    </row>
    <row r="279" spans="1:18" x14ac:dyDescent="0.2">
      <c r="A279" s="1" t="s">
        <v>739</v>
      </c>
      <c r="B279" s="1" t="s">
        <v>1538</v>
      </c>
      <c r="C279" s="1" t="s">
        <v>48</v>
      </c>
      <c r="F279" s="1">
        <v>1</v>
      </c>
      <c r="P279" s="1" t="s">
        <v>1542</v>
      </c>
      <c r="Q279" s="1" t="s">
        <v>48</v>
      </c>
      <c r="R279" s="1" t="s">
        <v>486</v>
      </c>
    </row>
    <row r="280" spans="1:18" x14ac:dyDescent="0.2">
      <c r="A280" s="1" t="s">
        <v>739</v>
      </c>
      <c r="B280" s="1" t="s">
        <v>1538</v>
      </c>
      <c r="C280" s="1" t="s">
        <v>152</v>
      </c>
      <c r="F280" s="1">
        <v>2</v>
      </c>
      <c r="P280" s="1" t="s">
        <v>1542</v>
      </c>
      <c r="Q280" s="1" t="s">
        <v>152</v>
      </c>
      <c r="R280" s="1" t="s">
        <v>692</v>
      </c>
    </row>
    <row r="281" spans="1:18" x14ac:dyDescent="0.2">
      <c r="A281" s="1" t="s">
        <v>771</v>
      </c>
      <c r="B281" s="1" t="s">
        <v>1554</v>
      </c>
      <c r="D281" s="1">
        <v>0</v>
      </c>
      <c r="E281" s="1">
        <v>0</v>
      </c>
      <c r="F281" s="1">
        <v>0</v>
      </c>
      <c r="G281" s="1">
        <v>0</v>
      </c>
      <c r="H281" s="1">
        <v>0</v>
      </c>
      <c r="I281" s="1">
        <v>0</v>
      </c>
      <c r="J281" s="1">
        <v>0</v>
      </c>
      <c r="K281" s="1">
        <v>0</v>
      </c>
      <c r="L281" s="1">
        <v>0</v>
      </c>
      <c r="M281" s="1">
        <v>0</v>
      </c>
      <c r="N281" s="1">
        <v>0</v>
      </c>
      <c r="O281" s="1">
        <v>0</v>
      </c>
      <c r="P281" s="1" t="s">
        <v>1557</v>
      </c>
    </row>
    <row r="282" spans="1:18" x14ac:dyDescent="0.2">
      <c r="A282" s="1" t="s">
        <v>777</v>
      </c>
      <c r="B282" s="1" t="s">
        <v>1558</v>
      </c>
      <c r="C282" s="1" t="s">
        <v>21</v>
      </c>
      <c r="K282" s="1">
        <v>1</v>
      </c>
      <c r="P282" s="1" t="s">
        <v>1561</v>
      </c>
      <c r="Q282" s="1" t="s">
        <v>21</v>
      </c>
      <c r="R282" s="1" t="s">
        <v>433</v>
      </c>
    </row>
    <row r="283" spans="1:18" x14ac:dyDescent="0.2">
      <c r="A283" s="1" t="s">
        <v>777</v>
      </c>
      <c r="B283" s="1" t="s">
        <v>1558</v>
      </c>
      <c r="C283" s="1" t="s">
        <v>32</v>
      </c>
      <c r="K283" s="1">
        <v>1</v>
      </c>
      <c r="P283" s="1" t="s">
        <v>1561</v>
      </c>
      <c r="Q283" s="1" t="s">
        <v>32</v>
      </c>
      <c r="R283" s="1" t="s">
        <v>447</v>
      </c>
    </row>
    <row r="284" spans="1:18" x14ac:dyDescent="0.2">
      <c r="A284" s="1" t="s">
        <v>777</v>
      </c>
      <c r="B284" s="1" t="s">
        <v>1558</v>
      </c>
      <c r="C284" s="1" t="s">
        <v>36</v>
      </c>
      <c r="G284" s="1">
        <v>1</v>
      </c>
      <c r="P284" s="1" t="s">
        <v>1561</v>
      </c>
      <c r="Q284" s="1" t="s">
        <v>36</v>
      </c>
      <c r="R284" s="1" t="s">
        <v>457</v>
      </c>
    </row>
    <row r="285" spans="1:18" x14ac:dyDescent="0.2">
      <c r="A285" s="1" t="s">
        <v>777</v>
      </c>
      <c r="B285" s="1" t="s">
        <v>1558</v>
      </c>
      <c r="C285" s="1" t="s">
        <v>70</v>
      </c>
      <c r="G285" s="1">
        <v>1</v>
      </c>
      <c r="K285" s="1">
        <v>1</v>
      </c>
      <c r="P285" s="1" t="s">
        <v>1561</v>
      </c>
      <c r="Q285" s="1" t="s">
        <v>70</v>
      </c>
      <c r="R285" s="1" t="s">
        <v>525</v>
      </c>
    </row>
    <row r="286" spans="1:18" x14ac:dyDescent="0.2">
      <c r="A286" s="1" t="s">
        <v>777</v>
      </c>
      <c r="B286" s="1" t="s">
        <v>1558</v>
      </c>
      <c r="C286" s="1" t="s">
        <v>74</v>
      </c>
      <c r="K286" s="1">
        <v>1</v>
      </c>
      <c r="L286" s="1">
        <v>1</v>
      </c>
      <c r="P286" s="1" t="s">
        <v>1561</v>
      </c>
      <c r="Q286" s="1" t="s">
        <v>74</v>
      </c>
      <c r="R286" s="1" t="s">
        <v>492</v>
      </c>
    </row>
    <row r="287" spans="1:18" x14ac:dyDescent="0.2">
      <c r="A287" s="1" t="s">
        <v>777</v>
      </c>
      <c r="B287" s="1" t="s">
        <v>1558</v>
      </c>
      <c r="C287" s="1" t="s">
        <v>97</v>
      </c>
      <c r="G287" s="1">
        <v>2</v>
      </c>
      <c r="J287" s="1">
        <v>1</v>
      </c>
      <c r="P287" s="1" t="s">
        <v>1561</v>
      </c>
      <c r="Q287" s="1" t="s">
        <v>97</v>
      </c>
      <c r="R287" s="1" t="s">
        <v>561</v>
      </c>
    </row>
    <row r="288" spans="1:18" x14ac:dyDescent="0.2">
      <c r="A288" s="1" t="s">
        <v>777</v>
      </c>
      <c r="B288" s="1" t="s">
        <v>1558</v>
      </c>
      <c r="C288" s="1" t="s">
        <v>80</v>
      </c>
      <c r="J288" s="1">
        <v>1</v>
      </c>
      <c r="P288" s="1" t="s">
        <v>1561</v>
      </c>
      <c r="Q288" s="1" t="s">
        <v>80</v>
      </c>
      <c r="R288" s="1" t="s">
        <v>568</v>
      </c>
    </row>
    <row r="289" spans="1:18" x14ac:dyDescent="0.2">
      <c r="A289" s="1" t="s">
        <v>777</v>
      </c>
      <c r="B289" s="1" t="s">
        <v>1558</v>
      </c>
      <c r="C289" s="1" t="s">
        <v>118</v>
      </c>
      <c r="G289" s="1">
        <v>1</v>
      </c>
      <c r="J289" s="1">
        <v>1</v>
      </c>
      <c r="P289" s="1" t="s">
        <v>1561</v>
      </c>
      <c r="Q289" s="1" t="s">
        <v>118</v>
      </c>
      <c r="R289" s="1" t="s">
        <v>618</v>
      </c>
    </row>
    <row r="290" spans="1:18" x14ac:dyDescent="0.2">
      <c r="A290" s="1" t="s">
        <v>777</v>
      </c>
      <c r="B290" s="1" t="s">
        <v>1558</v>
      </c>
      <c r="C290" s="1" t="s">
        <v>128</v>
      </c>
      <c r="J290" s="1">
        <v>4</v>
      </c>
      <c r="P290" s="1" t="s">
        <v>1561</v>
      </c>
      <c r="Q290" s="1" t="s">
        <v>128</v>
      </c>
      <c r="R290" s="1" t="s">
        <v>636</v>
      </c>
    </row>
    <row r="291" spans="1:18" x14ac:dyDescent="0.2">
      <c r="A291" s="1" t="s">
        <v>777</v>
      </c>
      <c r="B291" s="1" t="s">
        <v>1558</v>
      </c>
      <c r="C291" s="1" t="s">
        <v>141</v>
      </c>
      <c r="G291" s="1">
        <v>1</v>
      </c>
      <c r="K291" s="1">
        <v>1</v>
      </c>
      <c r="P291" s="1" t="s">
        <v>1561</v>
      </c>
      <c r="Q291" s="1" t="s">
        <v>141</v>
      </c>
      <c r="R291" s="1" t="s">
        <v>671</v>
      </c>
    </row>
    <row r="292" spans="1:18" x14ac:dyDescent="0.2">
      <c r="A292" s="1" t="s">
        <v>777</v>
      </c>
      <c r="B292" s="1" t="s">
        <v>1558</v>
      </c>
      <c r="C292" s="1" t="s">
        <v>150</v>
      </c>
      <c r="K292" s="1">
        <v>1</v>
      </c>
      <c r="P292" s="1" t="s">
        <v>1561</v>
      </c>
      <c r="Q292" s="1" t="s">
        <v>150</v>
      </c>
      <c r="R292" s="1" t="s">
        <v>606</v>
      </c>
    </row>
    <row r="293" spans="1:18" x14ac:dyDescent="0.2">
      <c r="A293" s="1" t="s">
        <v>777</v>
      </c>
      <c r="B293" s="1" t="s">
        <v>1558</v>
      </c>
      <c r="C293" s="1" t="s">
        <v>155</v>
      </c>
      <c r="J293" s="1">
        <v>2</v>
      </c>
      <c r="P293" s="1" t="s">
        <v>1561</v>
      </c>
      <c r="Q293" s="1" t="s">
        <v>155</v>
      </c>
      <c r="R293" s="1" t="s">
        <v>703</v>
      </c>
    </row>
    <row r="294" spans="1:18" x14ac:dyDescent="0.2">
      <c r="A294" s="1" t="s">
        <v>777</v>
      </c>
      <c r="B294" s="1" t="s">
        <v>1558</v>
      </c>
      <c r="C294" s="1" t="s">
        <v>176</v>
      </c>
      <c r="G294" s="1">
        <v>1</v>
      </c>
      <c r="K294" s="1">
        <v>1</v>
      </c>
      <c r="P294" s="1" t="s">
        <v>1561</v>
      </c>
      <c r="Q294" s="1" t="s">
        <v>176</v>
      </c>
      <c r="R294" s="1" t="s">
        <v>739</v>
      </c>
    </row>
    <row r="295" spans="1:18" x14ac:dyDescent="0.2">
      <c r="A295" s="1" t="s">
        <v>777</v>
      </c>
      <c r="B295" s="1" t="s">
        <v>1558</v>
      </c>
      <c r="C295" s="1" t="s">
        <v>178</v>
      </c>
      <c r="J295" s="1">
        <v>1</v>
      </c>
      <c r="K295" s="1">
        <v>2</v>
      </c>
      <c r="P295" s="1" t="s">
        <v>1561</v>
      </c>
      <c r="Q295" s="1" t="s">
        <v>178</v>
      </c>
      <c r="R295" s="1" t="s">
        <v>733</v>
      </c>
    </row>
    <row r="296" spans="1:18" x14ac:dyDescent="0.2">
      <c r="A296" s="1" t="s">
        <v>777</v>
      </c>
      <c r="B296" s="1" t="s">
        <v>1558</v>
      </c>
      <c r="C296" s="1" t="s">
        <v>187</v>
      </c>
      <c r="L296" s="1">
        <v>1</v>
      </c>
      <c r="P296" s="1" t="s">
        <v>1561</v>
      </c>
      <c r="Q296" s="1" t="s">
        <v>187</v>
      </c>
      <c r="R296" s="1" t="s">
        <v>771</v>
      </c>
    </row>
    <row r="297" spans="1:18" x14ac:dyDescent="0.2">
      <c r="A297" s="1" t="s">
        <v>777</v>
      </c>
      <c r="B297" s="1" t="s">
        <v>1558</v>
      </c>
      <c r="C297" s="1" t="s">
        <v>193</v>
      </c>
      <c r="G297" s="1">
        <v>1</v>
      </c>
      <c r="P297" s="1" t="s">
        <v>1561</v>
      </c>
      <c r="Q297" s="1" t="s">
        <v>193</v>
      </c>
      <c r="R297" s="1" t="s">
        <v>793</v>
      </c>
    </row>
    <row r="298" spans="1:18" x14ac:dyDescent="0.2">
      <c r="A298" s="1" t="s">
        <v>777</v>
      </c>
      <c r="B298" s="1" t="s">
        <v>1558</v>
      </c>
      <c r="C298" s="1" t="s">
        <v>1915</v>
      </c>
      <c r="G298" s="1">
        <v>1</v>
      </c>
      <c r="J298" s="1">
        <v>1</v>
      </c>
      <c r="P298" s="1" t="s">
        <v>1561</v>
      </c>
      <c r="Q298" s="1" t="s">
        <v>1915</v>
      </c>
      <c r="R298" s="1" t="s">
        <v>206</v>
      </c>
    </row>
    <row r="299" spans="1:18" x14ac:dyDescent="0.2">
      <c r="A299" s="1" t="s">
        <v>777</v>
      </c>
      <c r="B299" s="1" t="s">
        <v>1558</v>
      </c>
      <c r="C299" s="1" t="s">
        <v>218</v>
      </c>
      <c r="J299" s="1">
        <v>1</v>
      </c>
      <c r="P299" s="1" t="s">
        <v>1561</v>
      </c>
      <c r="Q299" s="1" t="s">
        <v>218</v>
      </c>
      <c r="R299" s="1" t="s">
        <v>1247</v>
      </c>
    </row>
    <row r="300" spans="1:18" x14ac:dyDescent="0.2">
      <c r="A300" s="1" t="s">
        <v>777</v>
      </c>
      <c r="B300" s="1" t="s">
        <v>1558</v>
      </c>
      <c r="C300" s="1" t="s">
        <v>244</v>
      </c>
      <c r="J300" s="1">
        <v>1</v>
      </c>
      <c r="P300" s="1" t="s">
        <v>1561</v>
      </c>
      <c r="Q300" s="1" t="s">
        <v>244</v>
      </c>
      <c r="R300" s="1" t="s">
        <v>890</v>
      </c>
    </row>
    <row r="301" spans="1:18" x14ac:dyDescent="0.2">
      <c r="A301" s="1" t="s">
        <v>777</v>
      </c>
      <c r="B301" s="1" t="s">
        <v>1558</v>
      </c>
      <c r="C301" s="1" t="s">
        <v>252</v>
      </c>
      <c r="J301" s="1">
        <v>1</v>
      </c>
      <c r="P301" s="1" t="s">
        <v>1561</v>
      </c>
      <c r="Q301" s="1" t="s">
        <v>252</v>
      </c>
      <c r="R301" s="1" t="s">
        <v>876</v>
      </c>
    </row>
    <row r="302" spans="1:18" x14ac:dyDescent="0.2">
      <c r="A302" s="1" t="s">
        <v>777</v>
      </c>
      <c r="B302" s="1" t="s">
        <v>1558</v>
      </c>
      <c r="C302" s="1" t="s">
        <v>264</v>
      </c>
      <c r="J302" s="1">
        <v>1</v>
      </c>
      <c r="P302" s="1" t="s">
        <v>1561</v>
      </c>
      <c r="Q302" s="1" t="s">
        <v>264</v>
      </c>
      <c r="R302" s="1" t="s">
        <v>863</v>
      </c>
    </row>
    <row r="303" spans="1:18" x14ac:dyDescent="0.2">
      <c r="A303" s="1" t="s">
        <v>777</v>
      </c>
      <c r="B303" s="1" t="s">
        <v>1558</v>
      </c>
      <c r="C303" s="1" t="s">
        <v>1921</v>
      </c>
      <c r="K303" s="1">
        <v>1</v>
      </c>
      <c r="P303" s="1" t="s">
        <v>1561</v>
      </c>
      <c r="Q303" s="1" t="s">
        <v>1921</v>
      </c>
      <c r="R303" s="1" t="s">
        <v>275</v>
      </c>
    </row>
    <row r="304" spans="1:18" x14ac:dyDescent="0.2">
      <c r="A304" s="1" t="s">
        <v>777</v>
      </c>
      <c r="B304" s="1" t="s">
        <v>1558</v>
      </c>
      <c r="C304" s="1" t="s">
        <v>305</v>
      </c>
      <c r="K304" s="1">
        <v>1</v>
      </c>
      <c r="P304" s="1" t="s">
        <v>1561</v>
      </c>
      <c r="Q304" s="1" t="s">
        <v>305</v>
      </c>
      <c r="R304" s="1" t="s">
        <v>980</v>
      </c>
    </row>
    <row r="305" spans="1:18" x14ac:dyDescent="0.2">
      <c r="A305" s="1" t="s">
        <v>777</v>
      </c>
      <c r="B305" s="1" t="s">
        <v>1558</v>
      </c>
      <c r="C305" s="1" t="s">
        <v>312</v>
      </c>
      <c r="G305" s="1">
        <v>1</v>
      </c>
      <c r="J305" s="1">
        <v>2</v>
      </c>
      <c r="K305" s="1">
        <v>1</v>
      </c>
      <c r="L305" s="1">
        <v>1</v>
      </c>
      <c r="P305" s="1" t="s">
        <v>1561</v>
      </c>
      <c r="Q305" s="1" t="s">
        <v>312</v>
      </c>
      <c r="R305" s="1" t="s">
        <v>1007</v>
      </c>
    </row>
    <row r="306" spans="1:18" x14ac:dyDescent="0.2">
      <c r="A306" s="1" t="s">
        <v>777</v>
      </c>
      <c r="B306" s="1" t="s">
        <v>1558</v>
      </c>
      <c r="C306" s="1" t="s">
        <v>1937</v>
      </c>
      <c r="K306" s="1">
        <v>1</v>
      </c>
      <c r="P306" s="1" t="s">
        <v>1561</v>
      </c>
      <c r="Q306" s="1" t="s">
        <v>1937</v>
      </c>
      <c r="R306" s="1" t="s">
        <v>315</v>
      </c>
    </row>
    <row r="307" spans="1:18" x14ac:dyDescent="0.2">
      <c r="A307" s="1" t="s">
        <v>777</v>
      </c>
      <c r="B307" s="1" t="s">
        <v>1558</v>
      </c>
      <c r="C307" s="1" t="s">
        <v>326</v>
      </c>
      <c r="E307" s="1">
        <v>1</v>
      </c>
      <c r="G307" s="1">
        <v>1</v>
      </c>
      <c r="P307" s="1" t="s">
        <v>1561</v>
      </c>
      <c r="Q307" s="1" t="s">
        <v>326</v>
      </c>
      <c r="R307" s="1" t="s">
        <v>1938</v>
      </c>
    </row>
    <row r="308" spans="1:18" x14ac:dyDescent="0.2">
      <c r="A308" s="1" t="s">
        <v>777</v>
      </c>
      <c r="B308" s="1" t="s">
        <v>1558</v>
      </c>
      <c r="C308" s="1" t="s">
        <v>329</v>
      </c>
      <c r="J308" s="1">
        <v>1</v>
      </c>
      <c r="P308" s="1" t="s">
        <v>1561</v>
      </c>
      <c r="Q308" s="1" t="s">
        <v>329</v>
      </c>
      <c r="R308" s="1" t="s">
        <v>1020</v>
      </c>
    </row>
    <row r="309" spans="1:18" x14ac:dyDescent="0.2">
      <c r="A309" s="1" t="s">
        <v>777</v>
      </c>
      <c r="B309" s="1" t="s">
        <v>1558</v>
      </c>
      <c r="C309" s="1" t="s">
        <v>348</v>
      </c>
      <c r="K309" s="1">
        <v>1</v>
      </c>
      <c r="P309" s="1" t="s">
        <v>1561</v>
      </c>
      <c r="Q309" s="1" t="s">
        <v>348</v>
      </c>
      <c r="R309" s="1" t="s">
        <v>1148</v>
      </c>
    </row>
    <row r="310" spans="1:18" x14ac:dyDescent="0.2">
      <c r="A310" s="1" t="s">
        <v>777</v>
      </c>
      <c r="B310" s="1" t="s">
        <v>1558</v>
      </c>
      <c r="C310" s="1" t="s">
        <v>350</v>
      </c>
      <c r="E310" s="1">
        <v>1</v>
      </c>
      <c r="K310" s="1">
        <v>1</v>
      </c>
      <c r="P310" s="1" t="s">
        <v>1561</v>
      </c>
      <c r="Q310" s="1" t="s">
        <v>350</v>
      </c>
      <c r="R310" s="1" t="s">
        <v>644</v>
      </c>
    </row>
    <row r="311" spans="1:18" x14ac:dyDescent="0.2">
      <c r="A311" s="1" t="s">
        <v>777</v>
      </c>
      <c r="B311" s="1" t="s">
        <v>1558</v>
      </c>
      <c r="C311" s="1" t="s">
        <v>361</v>
      </c>
      <c r="E311" s="1">
        <v>2</v>
      </c>
      <c r="P311" s="1" t="s">
        <v>1561</v>
      </c>
      <c r="Q311" s="1" t="s">
        <v>361</v>
      </c>
      <c r="R311" s="1" t="s">
        <v>1064</v>
      </c>
    </row>
    <row r="312" spans="1:18" x14ac:dyDescent="0.2">
      <c r="A312" s="1" t="s">
        <v>777</v>
      </c>
      <c r="B312" s="1" t="s">
        <v>1558</v>
      </c>
      <c r="C312" s="1" t="s">
        <v>360</v>
      </c>
      <c r="J312" s="1">
        <v>3</v>
      </c>
      <c r="K312" s="1">
        <v>2</v>
      </c>
      <c r="L312" s="1">
        <v>2</v>
      </c>
      <c r="P312" s="1" t="s">
        <v>1561</v>
      </c>
      <c r="Q312" s="1" t="s">
        <v>360</v>
      </c>
      <c r="R312" s="1" t="s">
        <v>548</v>
      </c>
    </row>
    <row r="313" spans="1:18" x14ac:dyDescent="0.2">
      <c r="A313" s="1" t="s">
        <v>777</v>
      </c>
      <c r="B313" s="1" t="s">
        <v>1558</v>
      </c>
      <c r="C313" s="1" t="s">
        <v>371</v>
      </c>
      <c r="J313" s="1">
        <v>1</v>
      </c>
      <c r="P313" s="1" t="s">
        <v>1561</v>
      </c>
      <c r="Q313" s="1" t="s">
        <v>371</v>
      </c>
      <c r="R313" s="1" t="s">
        <v>1082</v>
      </c>
    </row>
    <row r="314" spans="1:18" x14ac:dyDescent="0.2">
      <c r="A314" s="1" t="s">
        <v>777</v>
      </c>
      <c r="B314" s="1" t="s">
        <v>1558</v>
      </c>
      <c r="C314" s="1" t="s">
        <v>378</v>
      </c>
      <c r="J314" s="1">
        <v>1</v>
      </c>
      <c r="P314" s="1" t="s">
        <v>1561</v>
      </c>
      <c r="Q314" s="1" t="s">
        <v>378</v>
      </c>
      <c r="R314" s="1" t="s">
        <v>1096</v>
      </c>
    </row>
    <row r="315" spans="1:18" x14ac:dyDescent="0.2">
      <c r="A315" s="1" t="s">
        <v>777</v>
      </c>
      <c r="B315" s="1" t="s">
        <v>1558</v>
      </c>
      <c r="C315" s="1" t="s">
        <v>380</v>
      </c>
      <c r="J315" s="1">
        <v>2</v>
      </c>
      <c r="K315" s="1">
        <v>1</v>
      </c>
      <c r="P315" s="1" t="s">
        <v>1561</v>
      </c>
      <c r="Q315" s="1" t="s">
        <v>380</v>
      </c>
      <c r="R315" s="1" t="s">
        <v>1102</v>
      </c>
    </row>
    <row r="316" spans="1:18" x14ac:dyDescent="0.2">
      <c r="A316" s="1" t="s">
        <v>777</v>
      </c>
      <c r="B316" s="1" t="s">
        <v>1558</v>
      </c>
      <c r="C316" s="1" t="s">
        <v>1914</v>
      </c>
      <c r="G316" s="1">
        <v>3</v>
      </c>
      <c r="P316" s="1" t="s">
        <v>1561</v>
      </c>
      <c r="Q316" s="1" t="s">
        <v>1914</v>
      </c>
      <c r="R316" s="1" t="s">
        <v>392</v>
      </c>
    </row>
    <row r="317" spans="1:18" x14ac:dyDescent="0.2">
      <c r="A317" s="1" t="s">
        <v>777</v>
      </c>
      <c r="B317" s="1" t="s">
        <v>1558</v>
      </c>
      <c r="C317" s="1" t="s">
        <v>1917</v>
      </c>
      <c r="G317" s="1">
        <v>1</v>
      </c>
      <c r="K317" s="1">
        <v>1</v>
      </c>
      <c r="P317" s="1" t="s">
        <v>1561</v>
      </c>
      <c r="Q317" s="1" t="s">
        <v>1917</v>
      </c>
      <c r="R317" s="1" t="s">
        <v>396</v>
      </c>
    </row>
    <row r="318" spans="1:18" x14ac:dyDescent="0.2">
      <c r="A318" s="1" t="s">
        <v>1239</v>
      </c>
      <c r="B318" s="1" t="s">
        <v>1562</v>
      </c>
      <c r="C318" s="1" t="s">
        <v>44</v>
      </c>
      <c r="F318" s="1">
        <v>1</v>
      </c>
      <c r="P318" s="1" t="s">
        <v>1566</v>
      </c>
      <c r="Q318" s="1" t="s">
        <v>44</v>
      </c>
      <c r="R318" s="1" t="s">
        <v>43</v>
      </c>
    </row>
    <row r="319" spans="1:18" x14ac:dyDescent="0.2">
      <c r="A319" s="1" t="s">
        <v>1239</v>
      </c>
      <c r="B319" s="1" t="s">
        <v>1562</v>
      </c>
      <c r="C319" s="1" t="s">
        <v>50</v>
      </c>
      <c r="F319" s="1">
        <v>2</v>
      </c>
      <c r="P319" s="1" t="s">
        <v>1566</v>
      </c>
      <c r="Q319" s="1" t="s">
        <v>50</v>
      </c>
      <c r="R319" s="1" t="s">
        <v>1212</v>
      </c>
    </row>
    <row r="320" spans="1:18" x14ac:dyDescent="0.2">
      <c r="A320" s="1" t="s">
        <v>1239</v>
      </c>
      <c r="B320" s="1" t="s">
        <v>1562</v>
      </c>
      <c r="C320" s="1" t="s">
        <v>56</v>
      </c>
      <c r="E320" s="1">
        <v>1</v>
      </c>
      <c r="P320" s="1" t="s">
        <v>1566</v>
      </c>
      <c r="Q320" s="1" t="s">
        <v>56</v>
      </c>
      <c r="R320" s="1" t="s">
        <v>1210</v>
      </c>
    </row>
    <row r="321" spans="1:18" x14ac:dyDescent="0.2">
      <c r="A321" s="1" t="s">
        <v>1239</v>
      </c>
      <c r="B321" s="1" t="s">
        <v>1562</v>
      </c>
      <c r="C321" s="1" t="s">
        <v>121</v>
      </c>
      <c r="E321" s="1">
        <v>1</v>
      </c>
      <c r="P321" s="1" t="s">
        <v>1566</v>
      </c>
      <c r="Q321" s="1" t="s">
        <v>121</v>
      </c>
      <c r="R321" s="1" t="s">
        <v>1224</v>
      </c>
    </row>
    <row r="322" spans="1:18" x14ac:dyDescent="0.2">
      <c r="A322" s="1" t="s">
        <v>1239</v>
      </c>
      <c r="B322" s="1" t="s">
        <v>1562</v>
      </c>
      <c r="C322" s="1" t="s">
        <v>157</v>
      </c>
      <c r="E322" s="1">
        <v>1</v>
      </c>
      <c r="P322" s="1" t="s">
        <v>1566</v>
      </c>
      <c r="Q322" s="1" t="s">
        <v>157</v>
      </c>
      <c r="R322" s="1" t="s">
        <v>1231</v>
      </c>
    </row>
    <row r="323" spans="1:18" x14ac:dyDescent="0.2">
      <c r="A323" s="1" t="s">
        <v>1239</v>
      </c>
      <c r="B323" s="1" t="s">
        <v>1562</v>
      </c>
      <c r="C323" s="1" t="s">
        <v>163</v>
      </c>
      <c r="E323" s="1">
        <v>3</v>
      </c>
      <c r="F323" s="1">
        <v>1</v>
      </c>
      <c r="P323" s="1" t="s">
        <v>1566</v>
      </c>
      <c r="Q323" s="1" t="s">
        <v>163</v>
      </c>
      <c r="R323" s="1" t="s">
        <v>1233</v>
      </c>
    </row>
    <row r="324" spans="1:18" x14ac:dyDescent="0.2">
      <c r="A324" s="1" t="s">
        <v>1239</v>
      </c>
      <c r="B324" s="1" t="s">
        <v>1562</v>
      </c>
      <c r="C324" s="1" t="s">
        <v>321</v>
      </c>
      <c r="D324" s="1">
        <v>1</v>
      </c>
      <c r="G324" s="1">
        <v>1</v>
      </c>
      <c r="P324" s="1" t="s">
        <v>1566</v>
      </c>
      <c r="Q324" s="1" t="s">
        <v>321</v>
      </c>
      <c r="R324" s="1" t="s">
        <v>1250</v>
      </c>
    </row>
    <row r="325" spans="1:18" x14ac:dyDescent="0.2">
      <c r="A325" s="1" t="s">
        <v>1239</v>
      </c>
      <c r="B325" s="1" t="s">
        <v>1562</v>
      </c>
      <c r="C325" s="1" t="s">
        <v>357</v>
      </c>
      <c r="E325" s="1">
        <v>1</v>
      </c>
      <c r="F325" s="1">
        <v>1</v>
      </c>
      <c r="P325" s="1" t="s">
        <v>1566</v>
      </c>
      <c r="Q325" s="1" t="s">
        <v>357</v>
      </c>
      <c r="R325" s="1" t="s">
        <v>1281</v>
      </c>
    </row>
    <row r="326" spans="1:18" x14ac:dyDescent="0.2">
      <c r="A326" s="1" t="s">
        <v>1239</v>
      </c>
      <c r="B326" s="1" t="s">
        <v>1562</v>
      </c>
      <c r="C326" s="1" t="s">
        <v>376</v>
      </c>
      <c r="F326" s="1">
        <v>3</v>
      </c>
      <c r="G326" s="1">
        <v>1</v>
      </c>
      <c r="K326" s="1">
        <v>1</v>
      </c>
      <c r="P326" s="1" t="s">
        <v>1566</v>
      </c>
      <c r="Q326" s="1" t="s">
        <v>376</v>
      </c>
      <c r="R326" s="1" t="s">
        <v>1292</v>
      </c>
    </row>
    <row r="327" spans="1:18" x14ac:dyDescent="0.2">
      <c r="A327" s="1" t="s">
        <v>793</v>
      </c>
      <c r="B327" s="1" t="s">
        <v>1572</v>
      </c>
      <c r="C327" s="1" t="s">
        <v>97</v>
      </c>
      <c r="D327" s="1">
        <v>1</v>
      </c>
      <c r="P327" s="1" t="s">
        <v>1575</v>
      </c>
      <c r="Q327" s="1" t="s">
        <v>97</v>
      </c>
      <c r="R327" s="1" t="s">
        <v>561</v>
      </c>
    </row>
    <row r="328" spans="1:18" x14ac:dyDescent="0.2">
      <c r="A328" s="1" t="s">
        <v>793</v>
      </c>
      <c r="B328" s="1" t="s">
        <v>1572</v>
      </c>
      <c r="C328" s="1" t="s">
        <v>97</v>
      </c>
      <c r="E328" s="1">
        <v>1</v>
      </c>
      <c r="P328" s="1" t="s">
        <v>1575</v>
      </c>
      <c r="Q328" s="1" t="s">
        <v>97</v>
      </c>
      <c r="R328" s="1" t="s">
        <v>561</v>
      </c>
    </row>
    <row r="329" spans="1:18" x14ac:dyDescent="0.2">
      <c r="A329" s="1" t="s">
        <v>793</v>
      </c>
      <c r="B329" s="1" t="s">
        <v>1572</v>
      </c>
      <c r="C329" s="1" t="s">
        <v>150</v>
      </c>
      <c r="E329" s="1">
        <v>1</v>
      </c>
      <c r="P329" s="1" t="s">
        <v>1575</v>
      </c>
      <c r="Q329" s="1" t="s">
        <v>150</v>
      </c>
      <c r="R329" s="1" t="s">
        <v>606</v>
      </c>
    </row>
    <row r="330" spans="1:18" x14ac:dyDescent="0.2">
      <c r="A330" s="1" t="s">
        <v>793</v>
      </c>
      <c r="B330" s="1" t="s">
        <v>1576</v>
      </c>
      <c r="K330" s="1">
        <v>0</v>
      </c>
      <c r="L330" s="1">
        <v>0</v>
      </c>
      <c r="P330" s="1" t="s">
        <v>1579</v>
      </c>
    </row>
    <row r="331" spans="1:18" x14ac:dyDescent="0.2">
      <c r="A331" s="1" t="s">
        <v>800</v>
      </c>
      <c r="B331" s="1" t="s">
        <v>1593</v>
      </c>
      <c r="C331" s="1" t="s">
        <v>40</v>
      </c>
      <c r="D331" s="1">
        <v>1</v>
      </c>
      <c r="P331" s="1" t="s">
        <v>1597</v>
      </c>
      <c r="Q331" s="1" t="s">
        <v>40</v>
      </c>
      <c r="R331" s="1" t="s">
        <v>1204</v>
      </c>
    </row>
    <row r="332" spans="1:18" x14ac:dyDescent="0.2">
      <c r="A332" s="1" t="s">
        <v>800</v>
      </c>
      <c r="B332" s="1" t="s">
        <v>1593</v>
      </c>
      <c r="C332" s="1" t="s">
        <v>260</v>
      </c>
      <c r="L332" s="1">
        <v>1</v>
      </c>
      <c r="P332" s="1" t="s">
        <v>1597</v>
      </c>
      <c r="Q332" s="1" t="s">
        <v>260</v>
      </c>
      <c r="R332" s="1" t="s">
        <v>1259</v>
      </c>
    </row>
    <row r="333" spans="1:18" x14ac:dyDescent="0.2">
      <c r="A333" s="1" t="s">
        <v>800</v>
      </c>
      <c r="B333" s="1" t="s">
        <v>1593</v>
      </c>
      <c r="P333" s="1" t="s">
        <v>1597</v>
      </c>
    </row>
    <row r="334" spans="1:18" x14ac:dyDescent="0.2">
      <c r="A334" s="1" t="s">
        <v>800</v>
      </c>
      <c r="B334" s="1" t="s">
        <v>1593</v>
      </c>
      <c r="P334" s="1" t="s">
        <v>1597</v>
      </c>
    </row>
    <row r="335" spans="1:18" x14ac:dyDescent="0.2">
      <c r="A335" s="1" t="s">
        <v>806</v>
      </c>
      <c r="B335" s="1" t="s">
        <v>1598</v>
      </c>
      <c r="C335" s="1" t="s">
        <v>78</v>
      </c>
      <c r="D335" s="1">
        <v>0</v>
      </c>
      <c r="E335" s="1">
        <v>0</v>
      </c>
      <c r="F335" s="1">
        <v>0</v>
      </c>
      <c r="G335" s="1">
        <v>0</v>
      </c>
      <c r="H335" s="1">
        <v>0</v>
      </c>
      <c r="I335" s="1">
        <v>0</v>
      </c>
      <c r="J335" s="1">
        <v>0</v>
      </c>
      <c r="K335" s="1">
        <v>0</v>
      </c>
      <c r="L335" s="1">
        <v>0</v>
      </c>
      <c r="M335" s="1">
        <v>0</v>
      </c>
      <c r="N335" s="1">
        <v>0</v>
      </c>
      <c r="O335" s="1">
        <v>0</v>
      </c>
      <c r="P335" s="1" t="s">
        <v>1601</v>
      </c>
      <c r="Q335" s="1" t="s">
        <v>78</v>
      </c>
      <c r="R335" s="1" t="s">
        <v>1206</v>
      </c>
    </row>
    <row r="336" spans="1:18" x14ac:dyDescent="0.2">
      <c r="A336" s="1" t="s">
        <v>806</v>
      </c>
      <c r="B336" s="1" t="s">
        <v>1598</v>
      </c>
      <c r="C336" s="1" t="s">
        <v>1939</v>
      </c>
      <c r="D336" s="1">
        <v>0</v>
      </c>
      <c r="E336" s="1">
        <v>0</v>
      </c>
      <c r="F336" s="1">
        <v>1</v>
      </c>
      <c r="G336" s="1">
        <v>0</v>
      </c>
      <c r="H336" s="1">
        <v>0</v>
      </c>
      <c r="I336" s="1">
        <v>0</v>
      </c>
      <c r="J336" s="1">
        <v>0</v>
      </c>
      <c r="K336" s="1">
        <v>0</v>
      </c>
      <c r="L336" s="1">
        <v>0</v>
      </c>
      <c r="M336" s="1">
        <v>0</v>
      </c>
      <c r="N336" s="1">
        <v>0</v>
      </c>
      <c r="O336" s="1">
        <v>0</v>
      </c>
      <c r="P336" s="1" t="s">
        <v>1601</v>
      </c>
      <c r="Q336" s="1" t="s">
        <v>1939</v>
      </c>
      <c r="R336" s="1" t="s">
        <v>146</v>
      </c>
    </row>
    <row r="337" spans="1:18" x14ac:dyDescent="0.2">
      <c r="A337" s="1" t="s">
        <v>806</v>
      </c>
      <c r="B337" s="1" t="s">
        <v>1598</v>
      </c>
      <c r="C337" s="1" t="s">
        <v>152</v>
      </c>
      <c r="D337" s="1">
        <v>1</v>
      </c>
      <c r="E337" s="1">
        <v>0</v>
      </c>
      <c r="F337" s="1">
        <v>2</v>
      </c>
      <c r="G337" s="1">
        <v>0</v>
      </c>
      <c r="H337" s="1">
        <v>0</v>
      </c>
      <c r="I337" s="1">
        <v>0</v>
      </c>
      <c r="J337" s="1">
        <v>0</v>
      </c>
      <c r="K337" s="1">
        <v>0</v>
      </c>
      <c r="L337" s="1">
        <v>0</v>
      </c>
      <c r="M337" s="1">
        <v>0</v>
      </c>
      <c r="N337" s="1">
        <v>0</v>
      </c>
      <c r="O337" s="1">
        <v>0</v>
      </c>
      <c r="P337" s="1" t="s">
        <v>1601</v>
      </c>
      <c r="Q337" s="1" t="s">
        <v>152</v>
      </c>
      <c r="R337" s="1" t="s">
        <v>692</v>
      </c>
    </row>
    <row r="338" spans="1:18" x14ac:dyDescent="0.2">
      <c r="A338" s="1" t="s">
        <v>806</v>
      </c>
      <c r="B338" s="1" t="s">
        <v>1598</v>
      </c>
      <c r="C338" s="1" t="s">
        <v>284</v>
      </c>
      <c r="D338" s="1">
        <v>1</v>
      </c>
      <c r="E338" s="1">
        <v>0</v>
      </c>
      <c r="F338" s="1">
        <v>0</v>
      </c>
      <c r="G338" s="1">
        <v>0</v>
      </c>
      <c r="H338" s="1">
        <v>0</v>
      </c>
      <c r="I338" s="1">
        <v>0</v>
      </c>
      <c r="J338" s="1">
        <v>0</v>
      </c>
      <c r="K338" s="1">
        <v>0</v>
      </c>
      <c r="L338" s="1">
        <v>0</v>
      </c>
      <c r="M338" s="1">
        <v>0</v>
      </c>
      <c r="N338" s="1">
        <v>0</v>
      </c>
      <c r="O338" s="1">
        <v>0</v>
      </c>
      <c r="P338" s="1" t="s">
        <v>1601</v>
      </c>
      <c r="Q338" s="1" t="s">
        <v>284</v>
      </c>
      <c r="R338" s="1" t="s">
        <v>922</v>
      </c>
    </row>
    <row r="339" spans="1:18" x14ac:dyDescent="0.2">
      <c r="A339" s="1" t="s">
        <v>806</v>
      </c>
      <c r="B339" s="1" t="s">
        <v>1598</v>
      </c>
      <c r="C339" s="1" t="s">
        <v>317</v>
      </c>
      <c r="D339" s="1">
        <v>0</v>
      </c>
      <c r="E339" s="1">
        <v>1</v>
      </c>
      <c r="F339" s="1">
        <v>3</v>
      </c>
      <c r="G339" s="1">
        <v>0</v>
      </c>
      <c r="H339" s="1">
        <v>0</v>
      </c>
      <c r="I339" s="1">
        <v>0</v>
      </c>
      <c r="J339" s="1">
        <v>0</v>
      </c>
      <c r="K339" s="1">
        <v>0</v>
      </c>
      <c r="L339" s="1">
        <v>0</v>
      </c>
      <c r="M339" s="1">
        <v>0</v>
      </c>
      <c r="N339" s="1">
        <v>0</v>
      </c>
      <c r="O339" s="1">
        <v>0</v>
      </c>
      <c r="P339" s="1" t="s">
        <v>1601</v>
      </c>
      <c r="Q339" s="1" t="s">
        <v>317</v>
      </c>
      <c r="R339" s="1" t="s">
        <v>1272</v>
      </c>
    </row>
    <row r="340" spans="1:18" x14ac:dyDescent="0.2">
      <c r="A340" s="1" t="s">
        <v>806</v>
      </c>
      <c r="B340" s="1" t="s">
        <v>1598</v>
      </c>
      <c r="C340" s="1" t="s">
        <v>346</v>
      </c>
      <c r="D340" s="1">
        <v>0</v>
      </c>
      <c r="E340" s="1">
        <v>3</v>
      </c>
      <c r="F340" s="1">
        <v>0</v>
      </c>
      <c r="G340" s="1">
        <v>2</v>
      </c>
      <c r="H340" s="1">
        <v>0</v>
      </c>
      <c r="I340" s="1">
        <v>0</v>
      </c>
      <c r="J340" s="1">
        <v>0</v>
      </c>
      <c r="K340" s="1">
        <v>0</v>
      </c>
      <c r="L340" s="1">
        <v>0</v>
      </c>
      <c r="M340" s="1">
        <v>0</v>
      </c>
      <c r="N340" s="1">
        <v>0</v>
      </c>
      <c r="O340" s="1">
        <v>0</v>
      </c>
      <c r="P340" s="1" t="s">
        <v>1601</v>
      </c>
      <c r="Q340" s="1" t="s">
        <v>346</v>
      </c>
      <c r="R340" s="1" t="s">
        <v>1278</v>
      </c>
    </row>
    <row r="341" spans="1:18" x14ac:dyDescent="0.2">
      <c r="A341" s="1" t="s">
        <v>806</v>
      </c>
      <c r="B341" s="1" t="s">
        <v>1598</v>
      </c>
      <c r="C341" s="1" t="s">
        <v>1279</v>
      </c>
      <c r="D341" s="1">
        <v>0</v>
      </c>
      <c r="E341" s="1">
        <v>0</v>
      </c>
      <c r="F341" s="1">
        <v>1</v>
      </c>
      <c r="G341" s="1">
        <v>0</v>
      </c>
      <c r="H341" s="1">
        <v>0</v>
      </c>
      <c r="I341" s="1">
        <v>0</v>
      </c>
      <c r="J341" s="1">
        <v>0</v>
      </c>
      <c r="K341" s="1">
        <v>0</v>
      </c>
      <c r="L341" s="1">
        <v>0</v>
      </c>
      <c r="M341" s="1">
        <v>0</v>
      </c>
      <c r="N341" s="1">
        <v>0</v>
      </c>
      <c r="O341" s="1">
        <v>0</v>
      </c>
      <c r="P341" s="1" t="s">
        <v>1601</v>
      </c>
      <c r="Q341" s="1" t="s">
        <v>1279</v>
      </c>
      <c r="R341" s="1" t="s">
        <v>1280</v>
      </c>
    </row>
    <row r="342" spans="1:18" x14ac:dyDescent="0.2">
      <c r="A342" s="1" t="s">
        <v>806</v>
      </c>
      <c r="B342" s="1" t="s">
        <v>1598</v>
      </c>
      <c r="C342" s="1" t="s">
        <v>1940</v>
      </c>
      <c r="D342" s="1">
        <v>0</v>
      </c>
      <c r="E342" s="1">
        <v>2</v>
      </c>
      <c r="F342" s="1">
        <v>0</v>
      </c>
      <c r="G342" s="1">
        <v>0</v>
      </c>
      <c r="H342" s="1">
        <v>0</v>
      </c>
      <c r="I342" s="1">
        <v>0</v>
      </c>
      <c r="J342" s="1">
        <v>0</v>
      </c>
      <c r="K342" s="1">
        <v>0</v>
      </c>
      <c r="L342" s="1">
        <v>0</v>
      </c>
      <c r="M342" s="1">
        <v>0</v>
      </c>
      <c r="N342" s="1">
        <v>0</v>
      </c>
      <c r="O342" s="1">
        <v>0</v>
      </c>
      <c r="P342" s="1" t="s">
        <v>1601</v>
      </c>
      <c r="Q342" s="1" t="s">
        <v>1940</v>
      </c>
      <c r="R342" s="1" t="s">
        <v>355</v>
      </c>
    </row>
    <row r="343" spans="1:18" x14ac:dyDescent="0.2">
      <c r="A343" s="1" t="s">
        <v>806</v>
      </c>
      <c r="B343" s="1" t="s">
        <v>1598</v>
      </c>
      <c r="C343" s="1" t="s">
        <v>369</v>
      </c>
      <c r="D343" s="1">
        <v>0</v>
      </c>
      <c r="E343" s="1">
        <v>1</v>
      </c>
      <c r="F343" s="1">
        <v>14</v>
      </c>
      <c r="G343" s="1">
        <v>3</v>
      </c>
      <c r="H343" s="1">
        <v>1</v>
      </c>
      <c r="I343" s="1">
        <v>0</v>
      </c>
      <c r="J343" s="1">
        <v>0</v>
      </c>
      <c r="K343" s="1">
        <v>0</v>
      </c>
      <c r="L343" s="1">
        <v>0</v>
      </c>
      <c r="M343" s="1">
        <v>0</v>
      </c>
      <c r="N343" s="1">
        <v>0</v>
      </c>
      <c r="O343" s="1">
        <v>0</v>
      </c>
      <c r="P343" s="1" t="s">
        <v>1601</v>
      </c>
      <c r="Q343" s="1" t="s">
        <v>369</v>
      </c>
      <c r="R343" s="1" t="s">
        <v>1294</v>
      </c>
    </row>
    <row r="344" spans="1:18" x14ac:dyDescent="0.2">
      <c r="A344" s="1" t="s">
        <v>806</v>
      </c>
      <c r="B344" s="1" t="s">
        <v>1598</v>
      </c>
      <c r="C344" s="1" t="s">
        <v>384</v>
      </c>
      <c r="D344" s="1">
        <v>2</v>
      </c>
      <c r="E344" s="1">
        <v>4</v>
      </c>
      <c r="F344" s="1">
        <v>4</v>
      </c>
      <c r="G344" s="1">
        <v>0</v>
      </c>
      <c r="H344" s="1">
        <v>0</v>
      </c>
      <c r="I344" s="1">
        <v>0</v>
      </c>
      <c r="J344" s="1">
        <v>0</v>
      </c>
      <c r="K344" s="1">
        <v>0</v>
      </c>
      <c r="L344" s="1">
        <v>0</v>
      </c>
      <c r="M344" s="1">
        <v>0</v>
      </c>
      <c r="N344" s="1">
        <v>0</v>
      </c>
      <c r="O344" s="1">
        <v>0</v>
      </c>
      <c r="P344" s="1" t="s">
        <v>1601</v>
      </c>
      <c r="Q344" s="1" t="s">
        <v>384</v>
      </c>
      <c r="R344" s="1" t="s">
        <v>1111</v>
      </c>
    </row>
    <row r="345" spans="1:18" x14ac:dyDescent="0.2">
      <c r="A345" s="1" t="s">
        <v>206</v>
      </c>
      <c r="B345" s="1" t="s">
        <v>1609</v>
      </c>
      <c r="C345" s="1" t="s">
        <v>176</v>
      </c>
      <c r="P345" s="1" t="s">
        <v>1612</v>
      </c>
      <c r="Q345" s="1" t="s">
        <v>176</v>
      </c>
      <c r="R345" s="1" t="s">
        <v>739</v>
      </c>
    </row>
    <row r="346" spans="1:18" x14ac:dyDescent="0.2">
      <c r="A346" s="1" t="s">
        <v>206</v>
      </c>
      <c r="B346" s="1" t="s">
        <v>1613</v>
      </c>
      <c r="C346" s="1" t="s">
        <v>345</v>
      </c>
      <c r="E346" s="1">
        <v>1</v>
      </c>
      <c r="P346" s="1" t="s">
        <v>1616</v>
      </c>
      <c r="Q346" s="1" t="s">
        <v>345</v>
      </c>
      <c r="R346" s="1" t="s">
        <v>1275</v>
      </c>
    </row>
    <row r="347" spans="1:18" x14ac:dyDescent="0.2">
      <c r="A347" s="1" t="s">
        <v>206</v>
      </c>
      <c r="B347" s="1" t="s">
        <v>1613</v>
      </c>
      <c r="C347" s="1" t="s">
        <v>1913</v>
      </c>
      <c r="E347" s="1">
        <v>1</v>
      </c>
      <c r="P347" s="1" t="s">
        <v>1616</v>
      </c>
      <c r="Q347" s="1" t="s">
        <v>1913</v>
      </c>
      <c r="R347" s="1" t="s">
        <v>389</v>
      </c>
    </row>
    <row r="348" spans="1:18" x14ac:dyDescent="0.2">
      <c r="A348" s="1" t="s">
        <v>837</v>
      </c>
      <c r="B348" s="1" t="s">
        <v>1620</v>
      </c>
      <c r="C348" s="1" t="s">
        <v>36</v>
      </c>
      <c r="J348" s="1">
        <v>1</v>
      </c>
      <c r="P348" s="1" t="s">
        <v>1622</v>
      </c>
      <c r="Q348" s="1" t="s">
        <v>36</v>
      </c>
      <c r="R348" s="1" t="s">
        <v>457</v>
      </c>
    </row>
    <row r="349" spans="1:18" x14ac:dyDescent="0.2">
      <c r="A349" s="1" t="s">
        <v>837</v>
      </c>
      <c r="B349" s="1" t="s">
        <v>1620</v>
      </c>
      <c r="C349" s="1" t="s">
        <v>176</v>
      </c>
      <c r="M349" s="1">
        <v>1</v>
      </c>
      <c r="N349" s="1">
        <v>1</v>
      </c>
      <c r="P349" s="1" t="s">
        <v>1622</v>
      </c>
      <c r="Q349" s="1" t="s">
        <v>176</v>
      </c>
      <c r="R349" s="1" t="s">
        <v>739</v>
      </c>
    </row>
    <row r="350" spans="1:18" x14ac:dyDescent="0.2">
      <c r="A350" s="1" t="s">
        <v>837</v>
      </c>
      <c r="B350" s="1" t="s">
        <v>1620</v>
      </c>
      <c r="C350" s="1" t="s">
        <v>1921</v>
      </c>
      <c r="J350" s="1">
        <v>1</v>
      </c>
      <c r="P350" s="1" t="s">
        <v>1622</v>
      </c>
      <c r="Q350" s="1" t="s">
        <v>1921</v>
      </c>
      <c r="R350" s="1" t="s">
        <v>275</v>
      </c>
    </row>
    <row r="351" spans="1:18" x14ac:dyDescent="0.2">
      <c r="A351" s="1" t="s">
        <v>845</v>
      </c>
      <c r="B351" s="1" t="s">
        <v>830</v>
      </c>
      <c r="D351" s="1">
        <v>0</v>
      </c>
      <c r="E351" s="1">
        <v>0</v>
      </c>
      <c r="F351" s="1">
        <v>0</v>
      </c>
      <c r="G351" s="1">
        <v>0</v>
      </c>
      <c r="H351" s="1">
        <v>0</v>
      </c>
      <c r="I351" s="1">
        <v>0</v>
      </c>
      <c r="J351" s="1">
        <v>0</v>
      </c>
      <c r="K351" s="1">
        <v>0</v>
      </c>
      <c r="L351" s="1">
        <v>0</v>
      </c>
      <c r="M351" s="1">
        <v>0</v>
      </c>
      <c r="N351" s="1">
        <v>0</v>
      </c>
      <c r="O351" s="1">
        <v>0</v>
      </c>
      <c r="P351" s="1" t="s">
        <v>1625</v>
      </c>
    </row>
    <row r="352" spans="1:18" x14ac:dyDescent="0.2">
      <c r="A352" s="1" t="s">
        <v>857</v>
      </c>
      <c r="B352" s="1" t="s">
        <v>1629</v>
      </c>
      <c r="C352" s="1" t="s">
        <v>40</v>
      </c>
      <c r="E352" s="1">
        <v>3</v>
      </c>
      <c r="J352" s="1">
        <v>1</v>
      </c>
      <c r="P352" s="1" t="s">
        <v>1632</v>
      </c>
      <c r="Q352" s="1" t="s">
        <v>40</v>
      </c>
      <c r="R352" s="1" t="s">
        <v>1204</v>
      </c>
    </row>
    <row r="353" spans="1:18" x14ac:dyDescent="0.2">
      <c r="A353" s="1" t="s">
        <v>857</v>
      </c>
      <c r="B353" s="1" t="s">
        <v>1629</v>
      </c>
      <c r="C353" s="1" t="s">
        <v>133</v>
      </c>
      <c r="J353" s="1">
        <v>1</v>
      </c>
      <c r="P353" s="1" t="s">
        <v>1632</v>
      </c>
      <c r="Q353" s="1" t="s">
        <v>133</v>
      </c>
      <c r="R353" s="1" t="s">
        <v>651</v>
      </c>
    </row>
    <row r="354" spans="1:18" x14ac:dyDescent="0.2">
      <c r="A354" s="1" t="s">
        <v>857</v>
      </c>
      <c r="B354" s="1" t="s">
        <v>1629</v>
      </c>
      <c r="C354" s="1" t="s">
        <v>382</v>
      </c>
      <c r="E354" s="1">
        <v>1</v>
      </c>
      <c r="P354" s="1" t="s">
        <v>1632</v>
      </c>
      <c r="Q354" s="1" t="s">
        <v>382</v>
      </c>
      <c r="R354" s="1" t="s">
        <v>1941</v>
      </c>
    </row>
    <row r="355" spans="1:18" x14ac:dyDescent="0.2">
      <c r="A355" s="1" t="s">
        <v>863</v>
      </c>
      <c r="B355" s="1" t="s">
        <v>1633</v>
      </c>
      <c r="C355" s="1" t="s">
        <v>242</v>
      </c>
      <c r="F355" s="1">
        <v>1</v>
      </c>
      <c r="P355" s="1" t="s">
        <v>1636</v>
      </c>
      <c r="Q355" s="1" t="s">
        <v>242</v>
      </c>
      <c r="R355" s="1" t="s">
        <v>1257</v>
      </c>
    </row>
    <row r="356" spans="1:18" x14ac:dyDescent="0.2">
      <c r="A356" s="1" t="s">
        <v>876</v>
      </c>
      <c r="B356" s="1" t="s">
        <v>1641</v>
      </c>
      <c r="C356" s="1" t="s">
        <v>70</v>
      </c>
      <c r="D356" s="1">
        <v>1</v>
      </c>
      <c r="E356" s="1">
        <v>0</v>
      </c>
      <c r="F356" s="1">
        <v>0</v>
      </c>
      <c r="G356" s="1">
        <v>0</v>
      </c>
      <c r="H356" s="1">
        <v>0</v>
      </c>
      <c r="I356" s="1">
        <v>1</v>
      </c>
      <c r="J356" s="1">
        <v>0</v>
      </c>
      <c r="K356" s="1">
        <v>0</v>
      </c>
      <c r="L356" s="1">
        <v>0</v>
      </c>
      <c r="M356" s="1">
        <v>0</v>
      </c>
      <c r="N356" s="1">
        <v>0</v>
      </c>
      <c r="O356" s="1">
        <v>0</v>
      </c>
      <c r="P356" s="1" t="s">
        <v>1645</v>
      </c>
      <c r="Q356" s="1" t="s">
        <v>70</v>
      </c>
      <c r="R356" s="1" t="s">
        <v>525</v>
      </c>
    </row>
    <row r="357" spans="1:18" x14ac:dyDescent="0.2">
      <c r="A357" s="1" t="s">
        <v>876</v>
      </c>
      <c r="B357" s="1" t="s">
        <v>1641</v>
      </c>
      <c r="C357" s="1" t="s">
        <v>87</v>
      </c>
      <c r="D357" s="1">
        <v>0</v>
      </c>
      <c r="E357" s="1">
        <v>0</v>
      </c>
      <c r="F357" s="1">
        <v>0</v>
      </c>
      <c r="G357" s="1">
        <v>0</v>
      </c>
      <c r="H357" s="1">
        <v>0</v>
      </c>
      <c r="I357" s="1">
        <v>0</v>
      </c>
      <c r="J357" s="1">
        <v>1</v>
      </c>
      <c r="K357" s="1">
        <v>1</v>
      </c>
      <c r="L357" s="1">
        <v>0</v>
      </c>
      <c r="M357" s="1">
        <v>0</v>
      </c>
      <c r="N357" s="1">
        <v>0</v>
      </c>
      <c r="O357" s="1">
        <v>0</v>
      </c>
      <c r="P357" s="1" t="s">
        <v>1645</v>
      </c>
      <c r="Q357" s="1" t="s">
        <v>87</v>
      </c>
      <c r="R357" s="1" t="s">
        <v>540</v>
      </c>
    </row>
    <row r="358" spans="1:18" x14ac:dyDescent="0.2">
      <c r="A358" s="1" t="s">
        <v>876</v>
      </c>
      <c r="B358" s="1" t="s">
        <v>1641</v>
      </c>
      <c r="C358" s="1" t="s">
        <v>95</v>
      </c>
      <c r="D358" s="1">
        <v>1</v>
      </c>
      <c r="E358" s="1">
        <v>0</v>
      </c>
      <c r="F358" s="1">
        <v>0</v>
      </c>
      <c r="G358" s="1">
        <v>6</v>
      </c>
      <c r="H358" s="1">
        <v>1</v>
      </c>
      <c r="I358" s="1">
        <v>0</v>
      </c>
      <c r="J358" s="1">
        <v>0</v>
      </c>
      <c r="K358" s="1">
        <v>0</v>
      </c>
      <c r="L358" s="1">
        <v>0</v>
      </c>
      <c r="M358" s="1">
        <v>0</v>
      </c>
      <c r="N358" s="1">
        <v>0</v>
      </c>
      <c r="O358" s="1">
        <v>0</v>
      </c>
      <c r="P358" s="1" t="s">
        <v>1645</v>
      </c>
      <c r="Q358" s="1" t="s">
        <v>95</v>
      </c>
      <c r="R358" s="1" t="s">
        <v>555</v>
      </c>
    </row>
    <row r="359" spans="1:18" x14ac:dyDescent="0.2">
      <c r="A359" s="1" t="s">
        <v>876</v>
      </c>
      <c r="B359" s="1" t="s">
        <v>1641</v>
      </c>
      <c r="C359" s="1" t="s">
        <v>97</v>
      </c>
      <c r="D359" s="1">
        <v>0</v>
      </c>
      <c r="E359" s="1">
        <v>1</v>
      </c>
      <c r="F359" s="1">
        <v>0</v>
      </c>
      <c r="G359" s="1">
        <v>0</v>
      </c>
      <c r="H359" s="1">
        <v>0</v>
      </c>
      <c r="I359" s="1">
        <v>0</v>
      </c>
      <c r="J359" s="1">
        <v>1</v>
      </c>
      <c r="K359" s="1">
        <v>0</v>
      </c>
      <c r="L359" s="1">
        <v>0</v>
      </c>
      <c r="M359" s="1">
        <v>0</v>
      </c>
      <c r="N359" s="1">
        <v>0</v>
      </c>
      <c r="O359" s="1">
        <v>0</v>
      </c>
      <c r="P359" s="1" t="s">
        <v>1645</v>
      </c>
      <c r="Q359" s="1" t="s">
        <v>97</v>
      </c>
      <c r="R359" s="1" t="s">
        <v>561</v>
      </c>
    </row>
    <row r="360" spans="1:18" x14ac:dyDescent="0.2">
      <c r="A360" s="1" t="s">
        <v>876</v>
      </c>
      <c r="B360" s="1" t="s">
        <v>1641</v>
      </c>
      <c r="C360" s="1" t="s">
        <v>99</v>
      </c>
      <c r="D360" s="1">
        <v>1</v>
      </c>
      <c r="E360" s="1">
        <v>7</v>
      </c>
      <c r="F360" s="1">
        <v>0</v>
      </c>
      <c r="G360" s="1">
        <v>0</v>
      </c>
      <c r="H360" s="1">
        <v>3</v>
      </c>
      <c r="I360" s="1">
        <v>1</v>
      </c>
      <c r="J360" s="1">
        <v>0</v>
      </c>
      <c r="K360" s="1">
        <v>0</v>
      </c>
      <c r="L360" s="1">
        <v>0</v>
      </c>
      <c r="M360" s="1">
        <v>1</v>
      </c>
      <c r="N360" s="1">
        <v>0</v>
      </c>
      <c r="O360" s="1">
        <v>0</v>
      </c>
      <c r="P360" s="1" t="s">
        <v>1645</v>
      </c>
      <c r="Q360" s="1" t="s">
        <v>99</v>
      </c>
      <c r="R360" s="1" t="s">
        <v>582</v>
      </c>
    </row>
    <row r="361" spans="1:18" x14ac:dyDescent="0.2">
      <c r="A361" s="1" t="s">
        <v>876</v>
      </c>
      <c r="B361" s="1" t="s">
        <v>1641</v>
      </c>
      <c r="C361" s="1" t="s">
        <v>107</v>
      </c>
      <c r="D361" s="1">
        <v>0</v>
      </c>
      <c r="E361" s="1">
        <v>1</v>
      </c>
      <c r="F361" s="1">
        <v>0</v>
      </c>
      <c r="G361" s="1">
        <v>0</v>
      </c>
      <c r="H361" s="1">
        <v>0</v>
      </c>
      <c r="I361" s="1">
        <v>0</v>
      </c>
      <c r="J361" s="1">
        <v>0</v>
      </c>
      <c r="K361" s="1">
        <v>0</v>
      </c>
      <c r="L361" s="1">
        <v>0</v>
      </c>
      <c r="M361" s="1">
        <v>0</v>
      </c>
      <c r="N361" s="1">
        <v>0</v>
      </c>
      <c r="O361" s="1">
        <v>0</v>
      </c>
      <c r="P361" s="1" t="s">
        <v>1645</v>
      </c>
      <c r="Q361" s="1" t="s">
        <v>107</v>
      </c>
      <c r="R361" s="1" t="s">
        <v>1221</v>
      </c>
    </row>
    <row r="362" spans="1:18" x14ac:dyDescent="0.2">
      <c r="A362" s="1" t="s">
        <v>876</v>
      </c>
      <c r="B362" s="1" t="s">
        <v>1641</v>
      </c>
      <c r="C362" s="1" t="s">
        <v>1924</v>
      </c>
      <c r="D362" s="1">
        <v>0</v>
      </c>
      <c r="E362" s="1">
        <v>2</v>
      </c>
      <c r="F362" s="1">
        <v>2</v>
      </c>
      <c r="G362" s="1">
        <v>0</v>
      </c>
      <c r="H362" s="1">
        <v>0</v>
      </c>
      <c r="I362" s="1">
        <v>0</v>
      </c>
      <c r="J362" s="1">
        <v>1</v>
      </c>
      <c r="K362" s="1">
        <v>2</v>
      </c>
      <c r="L362" s="1">
        <v>0</v>
      </c>
      <c r="M362" s="1">
        <v>0</v>
      </c>
      <c r="N362" s="1">
        <v>0</v>
      </c>
      <c r="O362" s="1">
        <v>0</v>
      </c>
      <c r="P362" s="1" t="s">
        <v>1645</v>
      </c>
      <c r="Q362" s="1" t="s">
        <v>1924</v>
      </c>
      <c r="R362" s="1" t="s">
        <v>124</v>
      </c>
    </row>
    <row r="363" spans="1:18" x14ac:dyDescent="0.2">
      <c r="A363" s="1" t="s">
        <v>876</v>
      </c>
      <c r="B363" s="1" t="s">
        <v>1641</v>
      </c>
      <c r="C363" s="1" t="s">
        <v>126</v>
      </c>
      <c r="D363" s="1">
        <v>2</v>
      </c>
      <c r="E363" s="1">
        <v>0</v>
      </c>
      <c r="F363" s="1">
        <v>0</v>
      </c>
      <c r="G363" s="1">
        <v>18</v>
      </c>
      <c r="H363" s="1">
        <v>0</v>
      </c>
      <c r="I363" s="1">
        <v>0</v>
      </c>
      <c r="J363" s="1">
        <v>0</v>
      </c>
      <c r="K363" s="1">
        <v>0</v>
      </c>
      <c r="L363" s="1">
        <v>0</v>
      </c>
      <c r="M363" s="1">
        <v>0</v>
      </c>
      <c r="N363" s="1">
        <v>0</v>
      </c>
      <c r="O363" s="1">
        <v>0</v>
      </c>
      <c r="P363" s="1" t="s">
        <v>1645</v>
      </c>
      <c r="Q363" s="1" t="s">
        <v>126</v>
      </c>
      <c r="R363" s="1" t="s">
        <v>1225</v>
      </c>
    </row>
    <row r="364" spans="1:18" x14ac:dyDescent="0.2">
      <c r="A364" s="1" t="s">
        <v>876</v>
      </c>
      <c r="B364" s="1" t="s">
        <v>1641</v>
      </c>
      <c r="C364" s="1" t="s">
        <v>159</v>
      </c>
      <c r="D364" s="1">
        <v>3</v>
      </c>
      <c r="E364" s="1">
        <v>0</v>
      </c>
      <c r="F364" s="1">
        <v>0</v>
      </c>
      <c r="G364" s="1">
        <v>0</v>
      </c>
      <c r="H364" s="1">
        <v>0</v>
      </c>
      <c r="I364" s="1">
        <v>0</v>
      </c>
      <c r="J364" s="1">
        <v>0</v>
      </c>
      <c r="K364" s="1">
        <v>0</v>
      </c>
      <c r="L364" s="1">
        <v>0</v>
      </c>
      <c r="M364" s="1">
        <v>0</v>
      </c>
      <c r="N364" s="1">
        <v>0</v>
      </c>
      <c r="O364" s="1">
        <v>0</v>
      </c>
      <c r="P364" s="1" t="s">
        <v>1645</v>
      </c>
      <c r="Q364" s="1" t="s">
        <v>159</v>
      </c>
      <c r="R364" s="1" t="s">
        <v>1232</v>
      </c>
    </row>
    <row r="365" spans="1:18" x14ac:dyDescent="0.2">
      <c r="A365" s="1" t="s">
        <v>876</v>
      </c>
      <c r="B365" s="1" t="s">
        <v>1641</v>
      </c>
      <c r="C365" s="1" t="s">
        <v>167</v>
      </c>
      <c r="D365" s="1">
        <v>1</v>
      </c>
      <c r="E365" s="1">
        <v>4</v>
      </c>
      <c r="F365" s="1">
        <v>0</v>
      </c>
      <c r="G365" s="1">
        <v>0</v>
      </c>
      <c r="H365" s="1">
        <v>0</v>
      </c>
      <c r="I365" s="1">
        <v>0</v>
      </c>
      <c r="J365" s="1">
        <v>0</v>
      </c>
      <c r="K365" s="1">
        <v>0</v>
      </c>
      <c r="L365" s="1">
        <v>0</v>
      </c>
      <c r="M365" s="1">
        <v>0</v>
      </c>
      <c r="N365" s="1">
        <v>0</v>
      </c>
      <c r="O365" s="1">
        <v>0</v>
      </c>
      <c r="P365" s="1" t="s">
        <v>1645</v>
      </c>
      <c r="Q365" s="1" t="s">
        <v>167</v>
      </c>
      <c r="R365" s="1" t="s">
        <v>1236</v>
      </c>
    </row>
    <row r="366" spans="1:18" x14ac:dyDescent="0.2">
      <c r="A366" s="1" t="s">
        <v>876</v>
      </c>
      <c r="B366" s="1" t="s">
        <v>1641</v>
      </c>
      <c r="C366" s="1" t="s">
        <v>1942</v>
      </c>
      <c r="D366" s="1">
        <v>0</v>
      </c>
      <c r="E366" s="1">
        <v>1</v>
      </c>
      <c r="G366" s="1">
        <v>0</v>
      </c>
      <c r="H366" s="1">
        <v>0</v>
      </c>
      <c r="I366" s="1">
        <v>0</v>
      </c>
      <c r="J366" s="1">
        <v>1</v>
      </c>
      <c r="K366" s="1">
        <v>0</v>
      </c>
      <c r="L366" s="1">
        <v>0</v>
      </c>
      <c r="M366" s="1">
        <v>0</v>
      </c>
      <c r="N366" s="1">
        <v>0</v>
      </c>
      <c r="O366" s="1">
        <v>0</v>
      </c>
      <c r="P366" s="1" t="s">
        <v>1645</v>
      </c>
      <c r="Q366" s="1" t="s">
        <v>1942</v>
      </c>
      <c r="R366" s="1" t="s">
        <v>202</v>
      </c>
    </row>
    <row r="367" spans="1:18" x14ac:dyDescent="0.2">
      <c r="A367" s="1" t="s">
        <v>876</v>
      </c>
      <c r="B367" s="1" t="s">
        <v>1641</v>
      </c>
      <c r="C367" s="1" t="s">
        <v>300</v>
      </c>
      <c r="D367" s="1">
        <v>0</v>
      </c>
      <c r="E367" s="1">
        <v>0</v>
      </c>
      <c r="F367" s="1">
        <v>3</v>
      </c>
      <c r="G367" s="1">
        <v>0</v>
      </c>
      <c r="H367" s="1">
        <v>1</v>
      </c>
      <c r="I367" s="1">
        <v>0</v>
      </c>
      <c r="J367" s="1">
        <v>0</v>
      </c>
      <c r="K367" s="1">
        <v>0</v>
      </c>
      <c r="L367" s="1">
        <v>0</v>
      </c>
      <c r="M367" s="1">
        <v>0</v>
      </c>
      <c r="N367" s="1">
        <v>0</v>
      </c>
      <c r="O367" s="1">
        <v>0</v>
      </c>
      <c r="P367" s="1" t="s">
        <v>1645</v>
      </c>
      <c r="Q367" s="1" t="s">
        <v>300</v>
      </c>
      <c r="R367" s="1" t="s">
        <v>965</v>
      </c>
    </row>
    <row r="368" spans="1:18" x14ac:dyDescent="0.2">
      <c r="A368" s="1" t="s">
        <v>876</v>
      </c>
      <c r="B368" s="1" t="s">
        <v>1641</v>
      </c>
      <c r="C368" s="1" t="s">
        <v>350</v>
      </c>
      <c r="D368" s="1">
        <v>0</v>
      </c>
      <c r="E368" s="1">
        <v>1</v>
      </c>
      <c r="F368" s="1">
        <v>0</v>
      </c>
      <c r="G368" s="1">
        <v>0</v>
      </c>
      <c r="H368" s="1">
        <v>0</v>
      </c>
      <c r="I368" s="1">
        <v>0</v>
      </c>
      <c r="J368" s="1">
        <v>0</v>
      </c>
      <c r="K368" s="1">
        <v>1</v>
      </c>
      <c r="L368" s="1">
        <v>0</v>
      </c>
      <c r="M368" s="1">
        <v>1</v>
      </c>
      <c r="N368" s="1">
        <v>1</v>
      </c>
      <c r="O368" s="1">
        <v>0</v>
      </c>
      <c r="P368" s="1" t="s">
        <v>1645</v>
      </c>
      <c r="Q368" s="1" t="s">
        <v>350</v>
      </c>
      <c r="R368" s="1" t="s">
        <v>644</v>
      </c>
    </row>
    <row r="369" spans="1:18" x14ac:dyDescent="0.2">
      <c r="A369" s="1" t="s">
        <v>876</v>
      </c>
      <c r="B369" s="1" t="s">
        <v>1641</v>
      </c>
      <c r="C369" s="1" t="s">
        <v>1916</v>
      </c>
      <c r="D369" s="1">
        <v>0</v>
      </c>
      <c r="E369" s="1">
        <v>0</v>
      </c>
      <c r="F369" s="1">
        <v>0</v>
      </c>
      <c r="G369" s="1">
        <v>0</v>
      </c>
      <c r="H369" s="1">
        <v>0</v>
      </c>
      <c r="I369" s="1">
        <v>0</v>
      </c>
      <c r="J369" s="1">
        <v>1</v>
      </c>
      <c r="K369" s="1">
        <v>0</v>
      </c>
      <c r="L369" s="1">
        <v>0</v>
      </c>
      <c r="M369" s="1">
        <v>0</v>
      </c>
      <c r="N369" s="1">
        <v>0</v>
      </c>
      <c r="O369" s="1">
        <v>0</v>
      </c>
      <c r="P369" s="1" t="s">
        <v>1645</v>
      </c>
      <c r="Q369" s="1" t="s">
        <v>1916</v>
      </c>
      <c r="R369" s="1" t="s">
        <v>366</v>
      </c>
    </row>
    <row r="370" spans="1:18" x14ac:dyDescent="0.2">
      <c r="A370" s="1" t="s">
        <v>876</v>
      </c>
      <c r="B370" s="1" t="s">
        <v>1641</v>
      </c>
      <c r="C370" s="1" t="s">
        <v>1917</v>
      </c>
      <c r="D370" s="1">
        <v>0</v>
      </c>
      <c r="E370" s="1">
        <v>2</v>
      </c>
      <c r="F370" s="1">
        <v>0</v>
      </c>
      <c r="G370" s="1">
        <v>0</v>
      </c>
      <c r="H370" s="1">
        <v>1</v>
      </c>
      <c r="I370" s="1">
        <v>1</v>
      </c>
      <c r="J370" s="1">
        <v>6</v>
      </c>
      <c r="K370" s="1">
        <v>4</v>
      </c>
      <c r="L370" s="1">
        <v>0</v>
      </c>
      <c r="M370" s="1">
        <v>1</v>
      </c>
      <c r="N370" s="1">
        <v>0</v>
      </c>
      <c r="O370" s="1">
        <v>0</v>
      </c>
      <c r="P370" s="1" t="s">
        <v>1645</v>
      </c>
      <c r="Q370" s="1" t="s">
        <v>1917</v>
      </c>
      <c r="R370" s="1" t="s">
        <v>396</v>
      </c>
    </row>
    <row r="371" spans="1:18" x14ac:dyDescent="0.2">
      <c r="A371" s="1" t="s">
        <v>1259</v>
      </c>
      <c r="B371" s="1" t="s">
        <v>1665</v>
      </c>
      <c r="C371" s="1" t="s">
        <v>97</v>
      </c>
      <c r="D371" s="1">
        <v>1</v>
      </c>
      <c r="P371" s="1" t="s">
        <v>1668</v>
      </c>
      <c r="Q371" s="1" t="s">
        <v>97</v>
      </c>
      <c r="R371" s="1" t="s">
        <v>561</v>
      </c>
    </row>
    <row r="372" spans="1:18" x14ac:dyDescent="0.2">
      <c r="A372" s="1" t="s">
        <v>1259</v>
      </c>
      <c r="B372" s="1" t="s">
        <v>1665</v>
      </c>
      <c r="C372" s="1" t="s">
        <v>197</v>
      </c>
      <c r="K372" s="1">
        <v>1</v>
      </c>
      <c r="P372" s="1" t="s">
        <v>1668</v>
      </c>
      <c r="Q372" s="1" t="s">
        <v>197</v>
      </c>
      <c r="R372" s="1" t="s">
        <v>800</v>
      </c>
    </row>
    <row r="373" spans="1:18" x14ac:dyDescent="0.2">
      <c r="A373" s="1" t="s">
        <v>1259</v>
      </c>
      <c r="B373" s="1" t="s">
        <v>1665</v>
      </c>
      <c r="C373" s="1" t="s">
        <v>277</v>
      </c>
      <c r="K373" s="1">
        <v>1</v>
      </c>
      <c r="P373" s="1" t="s">
        <v>1668</v>
      </c>
      <c r="Q373" s="1" t="s">
        <v>277</v>
      </c>
      <c r="R373" s="1" t="s">
        <v>945</v>
      </c>
    </row>
    <row r="374" spans="1:18" x14ac:dyDescent="0.2">
      <c r="A374" s="1" t="s">
        <v>1259</v>
      </c>
      <c r="B374" s="1" t="s">
        <v>1665</v>
      </c>
      <c r="C374" s="1" t="s">
        <v>1917</v>
      </c>
      <c r="F374" s="1">
        <v>1</v>
      </c>
      <c r="P374" s="1" t="s">
        <v>1668</v>
      </c>
      <c r="Q374" s="1" t="s">
        <v>1917</v>
      </c>
      <c r="R374" s="1" t="s">
        <v>396</v>
      </c>
    </row>
    <row r="375" spans="1:18" x14ac:dyDescent="0.2">
      <c r="A375" s="1" t="s">
        <v>922</v>
      </c>
      <c r="B375" s="1" t="s">
        <v>1677</v>
      </c>
      <c r="C375" s="1" t="s">
        <v>1943</v>
      </c>
      <c r="E375" s="1">
        <v>1</v>
      </c>
      <c r="P375" s="1" t="s">
        <v>1681</v>
      </c>
      <c r="Q375" s="1" t="s">
        <v>1943</v>
      </c>
      <c r="R375" s="1" t="s">
        <v>282</v>
      </c>
    </row>
    <row r="376" spans="1:18" x14ac:dyDescent="0.2">
      <c r="A376" s="1" t="s">
        <v>275</v>
      </c>
      <c r="B376" s="1" t="s">
        <v>1686</v>
      </c>
      <c r="C376" s="1" t="s">
        <v>1935</v>
      </c>
      <c r="F376" s="1">
        <v>2</v>
      </c>
      <c r="P376" s="1" t="s">
        <v>1690</v>
      </c>
      <c r="Q376" s="1" t="s">
        <v>1935</v>
      </c>
      <c r="R376" s="1" t="s">
        <v>1936</v>
      </c>
    </row>
    <row r="377" spans="1:18" x14ac:dyDescent="0.2">
      <c r="A377" s="1" t="s">
        <v>275</v>
      </c>
      <c r="B377" s="1" t="s">
        <v>1686</v>
      </c>
      <c r="C377" s="1" t="s">
        <v>54</v>
      </c>
      <c r="E377" s="1">
        <v>1</v>
      </c>
      <c r="P377" s="1" t="s">
        <v>1690</v>
      </c>
      <c r="Q377" s="1" t="s">
        <v>54</v>
      </c>
      <c r="R377" s="1" t="s">
        <v>475</v>
      </c>
    </row>
    <row r="378" spans="1:18" x14ac:dyDescent="0.2">
      <c r="A378" s="1" t="s">
        <v>275</v>
      </c>
      <c r="B378" s="1" t="s">
        <v>1686</v>
      </c>
      <c r="C378" s="1" t="s">
        <v>1944</v>
      </c>
      <c r="F378" s="1">
        <v>2</v>
      </c>
      <c r="P378" s="1" t="s">
        <v>1690</v>
      </c>
      <c r="Q378" s="1" t="s">
        <v>1944</v>
      </c>
      <c r="R378" s="1" t="s">
        <v>1945</v>
      </c>
    </row>
    <row r="379" spans="1:18" x14ac:dyDescent="0.2">
      <c r="A379" s="1" t="s">
        <v>275</v>
      </c>
      <c r="B379" s="1" t="s">
        <v>1686</v>
      </c>
      <c r="C379" s="1" t="s">
        <v>74</v>
      </c>
      <c r="H379" s="1">
        <v>1</v>
      </c>
      <c r="P379" s="1" t="s">
        <v>1690</v>
      </c>
      <c r="Q379" s="1" t="s">
        <v>74</v>
      </c>
      <c r="R379" s="1" t="s">
        <v>492</v>
      </c>
    </row>
    <row r="380" spans="1:18" x14ac:dyDescent="0.2">
      <c r="A380" s="1" t="s">
        <v>275</v>
      </c>
      <c r="B380" s="1" t="s">
        <v>1686</v>
      </c>
      <c r="C380" s="1" t="s">
        <v>97</v>
      </c>
      <c r="K380" s="1">
        <v>2</v>
      </c>
      <c r="P380" s="1" t="s">
        <v>1690</v>
      </c>
      <c r="Q380" s="1" t="s">
        <v>97</v>
      </c>
      <c r="R380" s="1" t="s">
        <v>561</v>
      </c>
    </row>
    <row r="381" spans="1:18" x14ac:dyDescent="0.2">
      <c r="A381" s="1" t="s">
        <v>275</v>
      </c>
      <c r="B381" s="1" t="s">
        <v>1686</v>
      </c>
      <c r="C381" s="1" t="s">
        <v>1946</v>
      </c>
      <c r="E381" s="1">
        <v>2</v>
      </c>
      <c r="F381" s="1">
        <v>3</v>
      </c>
      <c r="P381" s="1" t="s">
        <v>1690</v>
      </c>
      <c r="Q381" s="1" t="s">
        <v>1946</v>
      </c>
      <c r="R381" s="1" t="s">
        <v>1947</v>
      </c>
    </row>
    <row r="382" spans="1:18" x14ac:dyDescent="0.2">
      <c r="A382" s="1" t="s">
        <v>275</v>
      </c>
      <c r="B382" s="1" t="s">
        <v>1686</v>
      </c>
      <c r="C382" s="1" t="s">
        <v>176</v>
      </c>
      <c r="K382" s="1">
        <v>2</v>
      </c>
      <c r="N382" s="1">
        <v>1</v>
      </c>
      <c r="P382" s="1" t="s">
        <v>1690</v>
      </c>
      <c r="Q382" s="1" t="s">
        <v>176</v>
      </c>
      <c r="R382" s="1" t="s">
        <v>739</v>
      </c>
    </row>
    <row r="383" spans="1:18" x14ac:dyDescent="0.2">
      <c r="A383" s="1" t="s">
        <v>275</v>
      </c>
      <c r="B383" s="1" t="s">
        <v>1686</v>
      </c>
      <c r="C383" s="1" t="s">
        <v>185</v>
      </c>
      <c r="N383" s="1">
        <v>1</v>
      </c>
      <c r="P383" s="1" t="s">
        <v>1690</v>
      </c>
      <c r="Q383" s="1" t="s">
        <v>185</v>
      </c>
      <c r="R383" s="1" t="s">
        <v>745</v>
      </c>
    </row>
    <row r="384" spans="1:18" x14ac:dyDescent="0.2">
      <c r="A384" s="1" t="s">
        <v>275</v>
      </c>
      <c r="B384" s="1" t="s">
        <v>1686</v>
      </c>
      <c r="C384" s="1" t="s">
        <v>187</v>
      </c>
      <c r="J384" s="1">
        <v>2</v>
      </c>
      <c r="K384" s="1">
        <v>4</v>
      </c>
      <c r="P384" s="1" t="s">
        <v>1690</v>
      </c>
      <c r="Q384" s="1" t="s">
        <v>187</v>
      </c>
      <c r="R384" s="1" t="s">
        <v>771</v>
      </c>
    </row>
    <row r="385" spans="1:18" x14ac:dyDescent="0.2">
      <c r="A385" s="1" t="s">
        <v>275</v>
      </c>
      <c r="B385" s="1" t="s">
        <v>1686</v>
      </c>
      <c r="C385" s="1" t="s">
        <v>193</v>
      </c>
      <c r="K385" s="1">
        <v>3</v>
      </c>
      <c r="P385" s="1" t="s">
        <v>1690</v>
      </c>
      <c r="Q385" s="1" t="s">
        <v>193</v>
      </c>
      <c r="R385" s="1" t="s">
        <v>793</v>
      </c>
    </row>
    <row r="386" spans="1:18" x14ac:dyDescent="0.2">
      <c r="A386" s="1" t="s">
        <v>275</v>
      </c>
      <c r="B386" s="1" t="s">
        <v>1686</v>
      </c>
      <c r="C386" s="1" t="s">
        <v>199</v>
      </c>
      <c r="K386" s="1">
        <v>1</v>
      </c>
      <c r="P386" s="1" t="s">
        <v>1690</v>
      </c>
      <c r="Q386" s="1" t="s">
        <v>199</v>
      </c>
      <c r="R386" s="1" t="s">
        <v>806</v>
      </c>
    </row>
    <row r="387" spans="1:18" x14ac:dyDescent="0.2">
      <c r="A387" s="1" t="s">
        <v>275</v>
      </c>
      <c r="B387" s="1" t="s">
        <v>1686</v>
      </c>
      <c r="C387" s="1" t="s">
        <v>1937</v>
      </c>
      <c r="K387" s="1">
        <v>1</v>
      </c>
      <c r="P387" s="1" t="s">
        <v>1690</v>
      </c>
      <c r="Q387" s="1" t="s">
        <v>1937</v>
      </c>
      <c r="R387" s="1" t="s">
        <v>315</v>
      </c>
    </row>
    <row r="388" spans="1:18" x14ac:dyDescent="0.2">
      <c r="A388" s="1" t="s">
        <v>275</v>
      </c>
      <c r="B388" s="1" t="s">
        <v>1686</v>
      </c>
      <c r="C388" s="1" t="s">
        <v>317</v>
      </c>
      <c r="E388" s="1">
        <v>1</v>
      </c>
      <c r="K388" s="1">
        <v>1</v>
      </c>
      <c r="P388" s="1" t="s">
        <v>1690</v>
      </c>
      <c r="Q388" s="1" t="s">
        <v>317</v>
      </c>
      <c r="R388" s="1" t="s">
        <v>1272</v>
      </c>
    </row>
    <row r="389" spans="1:18" x14ac:dyDescent="0.2">
      <c r="A389" s="1" t="s">
        <v>275</v>
      </c>
      <c r="B389" s="1" t="s">
        <v>1686</v>
      </c>
      <c r="C389" s="1" t="s">
        <v>343</v>
      </c>
      <c r="E389" s="1">
        <v>1</v>
      </c>
      <c r="G389" s="1">
        <v>1</v>
      </c>
      <c r="J389" s="1">
        <v>1</v>
      </c>
      <c r="P389" s="1" t="s">
        <v>1690</v>
      </c>
      <c r="Q389" s="1" t="s">
        <v>343</v>
      </c>
      <c r="R389" s="1" t="s">
        <v>1058</v>
      </c>
    </row>
    <row r="390" spans="1:18" x14ac:dyDescent="0.2">
      <c r="A390" s="1" t="s">
        <v>275</v>
      </c>
      <c r="B390" s="1" t="s">
        <v>1686</v>
      </c>
      <c r="C390" s="1" t="s">
        <v>348</v>
      </c>
      <c r="K390" s="1">
        <v>1</v>
      </c>
      <c r="P390" s="1" t="s">
        <v>1690</v>
      </c>
      <c r="Q390" s="1" t="s">
        <v>348</v>
      </c>
      <c r="R390" s="1" t="s">
        <v>1148</v>
      </c>
    </row>
    <row r="391" spans="1:18" x14ac:dyDescent="0.2">
      <c r="A391" s="1" t="s">
        <v>275</v>
      </c>
      <c r="B391" s="1" t="s">
        <v>1686</v>
      </c>
      <c r="C391" s="1" t="s">
        <v>352</v>
      </c>
      <c r="K391" s="1">
        <v>1</v>
      </c>
      <c r="P391" s="1" t="s">
        <v>1690</v>
      </c>
      <c r="Q391" s="1" t="s">
        <v>352</v>
      </c>
      <c r="R391" s="1" t="s">
        <v>837</v>
      </c>
    </row>
    <row r="392" spans="1:18" x14ac:dyDescent="0.2">
      <c r="A392" s="1" t="s">
        <v>275</v>
      </c>
      <c r="B392" s="1" t="s">
        <v>1686</v>
      </c>
      <c r="C392" s="1" t="s">
        <v>357</v>
      </c>
      <c r="F392" s="1">
        <v>1</v>
      </c>
      <c r="P392" s="1" t="s">
        <v>1690</v>
      </c>
      <c r="Q392" s="1" t="s">
        <v>357</v>
      </c>
      <c r="R392" s="1" t="s">
        <v>1281</v>
      </c>
    </row>
    <row r="393" spans="1:18" x14ac:dyDescent="0.2">
      <c r="A393" s="1" t="s">
        <v>275</v>
      </c>
      <c r="B393" s="1" t="s">
        <v>1686</v>
      </c>
      <c r="C393" s="1" t="s">
        <v>1917</v>
      </c>
      <c r="E393" s="1">
        <v>1</v>
      </c>
      <c r="K393" s="1">
        <v>1</v>
      </c>
      <c r="P393" s="1" t="s">
        <v>1690</v>
      </c>
      <c r="Q393" s="1" t="s">
        <v>1917</v>
      </c>
      <c r="R393" s="1" t="s">
        <v>396</v>
      </c>
    </row>
    <row r="394" spans="1:18" x14ac:dyDescent="0.2">
      <c r="A394" s="1" t="s">
        <v>945</v>
      </c>
      <c r="B394" s="1" t="s">
        <v>2002</v>
      </c>
      <c r="C394" s="1" t="s">
        <v>137</v>
      </c>
      <c r="D394" s="1">
        <v>15</v>
      </c>
      <c r="P394" s="1" t="s">
        <v>2012</v>
      </c>
      <c r="Q394" s="1" t="s">
        <v>137</v>
      </c>
      <c r="R394" s="1" t="s">
        <v>1226</v>
      </c>
    </row>
    <row r="395" spans="1:18" x14ac:dyDescent="0.2">
      <c r="A395" s="1" t="s">
        <v>945</v>
      </c>
      <c r="B395" s="1" t="s">
        <v>2002</v>
      </c>
      <c r="C395" s="1" t="s">
        <v>325</v>
      </c>
      <c r="E395" s="1">
        <v>1</v>
      </c>
      <c r="P395" s="1" t="s">
        <v>2012</v>
      </c>
      <c r="Q395" s="1" t="s">
        <v>325</v>
      </c>
      <c r="R395" s="1" t="s">
        <v>1300</v>
      </c>
    </row>
    <row r="396" spans="1:18" x14ac:dyDescent="0.2">
      <c r="A396" s="1" t="s">
        <v>945</v>
      </c>
      <c r="B396" s="1" t="s">
        <v>2002</v>
      </c>
      <c r="C396" s="1" t="s">
        <v>36</v>
      </c>
      <c r="H396" s="1">
        <v>1</v>
      </c>
      <c r="P396" s="1" t="s">
        <v>2012</v>
      </c>
      <c r="Q396" s="1" t="s">
        <v>36</v>
      </c>
      <c r="R396" s="1" t="s">
        <v>457</v>
      </c>
    </row>
    <row r="397" spans="1:18" x14ac:dyDescent="0.2">
      <c r="A397" s="1" t="s">
        <v>945</v>
      </c>
      <c r="B397" s="1" t="s">
        <v>2002</v>
      </c>
      <c r="C397" s="1" t="s">
        <v>193</v>
      </c>
      <c r="G397" s="1">
        <v>3</v>
      </c>
      <c r="P397" s="1" t="s">
        <v>2012</v>
      </c>
      <c r="Q397" s="1" t="s">
        <v>193</v>
      </c>
      <c r="R397" s="1" t="s">
        <v>793</v>
      </c>
    </row>
    <row r="398" spans="1:18" x14ac:dyDescent="0.2">
      <c r="A398" s="1" t="s">
        <v>957</v>
      </c>
      <c r="B398" s="1" t="s">
        <v>1697</v>
      </c>
      <c r="C398" s="1" t="s">
        <v>46</v>
      </c>
      <c r="E398" s="1">
        <v>1</v>
      </c>
      <c r="P398" s="1" t="s">
        <v>1699</v>
      </c>
      <c r="Q398" s="1" t="s">
        <v>46</v>
      </c>
      <c r="R398" s="1" t="s">
        <v>498</v>
      </c>
    </row>
    <row r="399" spans="1:18" x14ac:dyDescent="0.2">
      <c r="A399" s="1" t="s">
        <v>957</v>
      </c>
      <c r="B399" s="1" t="s">
        <v>1697</v>
      </c>
      <c r="C399" s="1" t="s">
        <v>310</v>
      </c>
      <c r="D399" s="1">
        <v>1</v>
      </c>
      <c r="P399" s="1" t="s">
        <v>1699</v>
      </c>
      <c r="Q399" s="1" t="s">
        <v>310</v>
      </c>
      <c r="R399" s="1" t="s">
        <v>1002</v>
      </c>
    </row>
    <row r="400" spans="1:18" x14ac:dyDescent="0.2">
      <c r="A400" s="1" t="s">
        <v>965</v>
      </c>
      <c r="B400" s="1" t="s">
        <v>301</v>
      </c>
      <c r="C400" s="1" t="s">
        <v>99</v>
      </c>
      <c r="D400" s="1">
        <v>1</v>
      </c>
      <c r="P400" s="1" t="s">
        <v>1706</v>
      </c>
      <c r="Q400" s="1" t="s">
        <v>99</v>
      </c>
      <c r="R400" s="1" t="s">
        <v>582</v>
      </c>
    </row>
    <row r="401" spans="1:18" x14ac:dyDescent="0.2">
      <c r="A401" s="1" t="s">
        <v>303</v>
      </c>
      <c r="B401" s="1" t="s">
        <v>1707</v>
      </c>
      <c r="C401" s="1" t="s">
        <v>1948</v>
      </c>
      <c r="E401" s="1">
        <v>1</v>
      </c>
      <c r="P401" s="1" t="s">
        <v>1709</v>
      </c>
      <c r="Q401" s="1" t="s">
        <v>1948</v>
      </c>
      <c r="R401" s="1" t="s">
        <v>1949</v>
      </c>
    </row>
    <row r="402" spans="1:18" x14ac:dyDescent="0.2">
      <c r="A402" s="1" t="s">
        <v>303</v>
      </c>
      <c r="B402" s="1" t="s">
        <v>1707</v>
      </c>
      <c r="C402" s="1" t="s">
        <v>1915</v>
      </c>
      <c r="J402" s="1">
        <v>1</v>
      </c>
      <c r="P402" s="1" t="s">
        <v>1709</v>
      </c>
      <c r="Q402" s="1" t="s">
        <v>1915</v>
      </c>
      <c r="R402" s="1" t="s">
        <v>206</v>
      </c>
    </row>
    <row r="403" spans="1:18" x14ac:dyDescent="0.2">
      <c r="A403" s="1" t="s">
        <v>980</v>
      </c>
      <c r="B403" s="1" t="s">
        <v>1710</v>
      </c>
      <c r="C403" s="1" t="s">
        <v>1925</v>
      </c>
      <c r="J403" s="1">
        <v>1</v>
      </c>
      <c r="P403" s="1" t="s">
        <v>1712</v>
      </c>
      <c r="Q403" s="1" t="s">
        <v>1925</v>
      </c>
      <c r="R403" s="1" t="s">
        <v>116</v>
      </c>
    </row>
    <row r="404" spans="1:18" x14ac:dyDescent="0.2">
      <c r="A404" s="1" t="s">
        <v>980</v>
      </c>
      <c r="B404" s="1" t="s">
        <v>1710</v>
      </c>
      <c r="C404" s="1" t="s">
        <v>386</v>
      </c>
      <c r="J404" s="1">
        <v>1</v>
      </c>
      <c r="K404" s="1">
        <v>1</v>
      </c>
      <c r="P404" s="1" t="s">
        <v>1712</v>
      </c>
      <c r="Q404" s="1" t="s">
        <v>386</v>
      </c>
      <c r="R404" s="1" t="s">
        <v>1117</v>
      </c>
    </row>
    <row r="405" spans="1:18" x14ac:dyDescent="0.2">
      <c r="A405" s="1" t="s">
        <v>992</v>
      </c>
      <c r="B405" s="1" t="s">
        <v>1713</v>
      </c>
      <c r="C405" s="1" t="s">
        <v>27</v>
      </c>
      <c r="E405" s="1">
        <v>2</v>
      </c>
      <c r="P405" s="1" t="s">
        <v>1716</v>
      </c>
      <c r="Q405" s="1" t="s">
        <v>27</v>
      </c>
      <c r="R405" s="1" t="s">
        <v>1190</v>
      </c>
    </row>
    <row r="406" spans="1:18" x14ac:dyDescent="0.2">
      <c r="A406" s="1" t="s">
        <v>992</v>
      </c>
      <c r="B406" s="1" t="s">
        <v>1713</v>
      </c>
      <c r="C406" s="1" t="s">
        <v>82</v>
      </c>
      <c r="E406" s="1">
        <v>1</v>
      </c>
      <c r="P406" s="1" t="s">
        <v>1716</v>
      </c>
      <c r="Q406" s="1" t="s">
        <v>82</v>
      </c>
      <c r="R406" s="1" t="s">
        <v>1220</v>
      </c>
    </row>
    <row r="407" spans="1:18" x14ac:dyDescent="0.2">
      <c r="A407" s="1" t="s">
        <v>992</v>
      </c>
      <c r="B407" s="1" t="s">
        <v>1713</v>
      </c>
      <c r="C407" s="1" t="s">
        <v>230</v>
      </c>
      <c r="D407" s="1">
        <v>1</v>
      </c>
      <c r="P407" s="1" t="s">
        <v>1716</v>
      </c>
      <c r="Q407" s="1" t="s">
        <v>230</v>
      </c>
      <c r="R407" s="1" t="s">
        <v>1254</v>
      </c>
    </row>
    <row r="408" spans="1:18" x14ac:dyDescent="0.2">
      <c r="A408" s="1" t="s">
        <v>992</v>
      </c>
      <c r="B408" s="1" t="s">
        <v>1713</v>
      </c>
      <c r="C408" s="1" t="s">
        <v>266</v>
      </c>
      <c r="D408" s="1">
        <v>2</v>
      </c>
      <c r="E408" s="1">
        <v>9</v>
      </c>
      <c r="F408" s="1">
        <v>4</v>
      </c>
      <c r="K408" s="1">
        <v>1</v>
      </c>
      <c r="P408" s="1" t="s">
        <v>1716</v>
      </c>
      <c r="Q408" s="1" t="s">
        <v>266</v>
      </c>
      <c r="R408" s="1" t="s">
        <v>1260</v>
      </c>
    </row>
    <row r="409" spans="1:18" x14ac:dyDescent="0.2">
      <c r="A409" s="1" t="s">
        <v>1028</v>
      </c>
      <c r="B409" s="1" t="s">
        <v>98</v>
      </c>
      <c r="C409" s="1" t="s">
        <v>72</v>
      </c>
      <c r="E409" s="1">
        <v>6</v>
      </c>
      <c r="F409" s="1">
        <v>2</v>
      </c>
      <c r="G409" s="1">
        <v>2</v>
      </c>
      <c r="P409" s="1" t="s">
        <v>1735</v>
      </c>
      <c r="Q409" s="1" t="s">
        <v>72</v>
      </c>
      <c r="R409" s="1" t="s">
        <v>1213</v>
      </c>
    </row>
    <row r="410" spans="1:18" x14ac:dyDescent="0.2">
      <c r="A410" s="1" t="s">
        <v>1028</v>
      </c>
      <c r="B410" s="1" t="s">
        <v>98</v>
      </c>
      <c r="C410" s="1" t="s">
        <v>83</v>
      </c>
      <c r="E410" s="1">
        <v>1</v>
      </c>
      <c r="P410" s="1" t="s">
        <v>1735</v>
      </c>
      <c r="Q410" s="1" t="s">
        <v>83</v>
      </c>
      <c r="R410" s="1" t="s">
        <v>1242</v>
      </c>
    </row>
    <row r="411" spans="1:18" x14ac:dyDescent="0.2">
      <c r="A411" s="1" t="s">
        <v>1028</v>
      </c>
      <c r="B411" s="1" t="s">
        <v>98</v>
      </c>
      <c r="C411" s="1" t="s">
        <v>97</v>
      </c>
      <c r="E411" s="1">
        <v>2</v>
      </c>
      <c r="P411" s="1" t="s">
        <v>1735</v>
      </c>
      <c r="Q411" s="1" t="s">
        <v>97</v>
      </c>
      <c r="R411" s="1" t="s">
        <v>561</v>
      </c>
    </row>
    <row r="412" spans="1:18" x14ac:dyDescent="0.2">
      <c r="A412" s="1" t="s">
        <v>1028</v>
      </c>
      <c r="B412" s="1" t="s">
        <v>98</v>
      </c>
      <c r="C412" s="1" t="s">
        <v>178</v>
      </c>
      <c r="E412" s="1">
        <v>1</v>
      </c>
      <c r="G412" s="1">
        <v>1</v>
      </c>
      <c r="P412" s="1" t="s">
        <v>1735</v>
      </c>
      <c r="Q412" s="1" t="s">
        <v>178</v>
      </c>
      <c r="R412" s="1" t="s">
        <v>733</v>
      </c>
    </row>
    <row r="413" spans="1:18" x14ac:dyDescent="0.2">
      <c r="A413" s="1" t="s">
        <v>1028</v>
      </c>
      <c r="B413" s="1" t="s">
        <v>98</v>
      </c>
      <c r="C413" s="1" t="s">
        <v>1923</v>
      </c>
      <c r="E413" s="1">
        <v>1</v>
      </c>
      <c r="P413" s="1" t="s">
        <v>1735</v>
      </c>
      <c r="Q413" s="1" t="s">
        <v>1923</v>
      </c>
      <c r="R413" s="1" t="s">
        <v>214</v>
      </c>
    </row>
    <row r="414" spans="1:18" x14ac:dyDescent="0.2">
      <c r="A414" s="1" t="s">
        <v>1028</v>
      </c>
      <c r="B414" s="1" t="s">
        <v>98</v>
      </c>
      <c r="C414" s="1" t="s">
        <v>230</v>
      </c>
      <c r="E414" s="1">
        <v>1</v>
      </c>
      <c r="P414" s="1" t="s">
        <v>1735</v>
      </c>
      <c r="Q414" s="1" t="s">
        <v>230</v>
      </c>
      <c r="R414" s="1" t="s">
        <v>1254</v>
      </c>
    </row>
    <row r="415" spans="1:18" x14ac:dyDescent="0.2">
      <c r="A415" s="1" t="s">
        <v>1028</v>
      </c>
      <c r="B415" s="1" t="s">
        <v>98</v>
      </c>
      <c r="C415" s="1" t="s">
        <v>239</v>
      </c>
      <c r="E415" s="1">
        <v>6</v>
      </c>
      <c r="G415" s="1">
        <v>1</v>
      </c>
      <c r="P415" s="1" t="s">
        <v>1735</v>
      </c>
      <c r="Q415" s="1" t="s">
        <v>239</v>
      </c>
      <c r="R415" s="1" t="s">
        <v>912</v>
      </c>
    </row>
    <row r="416" spans="1:18" x14ac:dyDescent="0.2">
      <c r="A416" s="1" t="s">
        <v>1028</v>
      </c>
      <c r="B416" s="1" t="s">
        <v>98</v>
      </c>
      <c r="C416" s="1" t="s">
        <v>250</v>
      </c>
      <c r="E416" s="1">
        <v>1</v>
      </c>
      <c r="G416" s="1">
        <v>1</v>
      </c>
      <c r="P416" s="1" t="s">
        <v>1735</v>
      </c>
      <c r="Q416" s="1" t="s">
        <v>250</v>
      </c>
      <c r="R416" s="1" t="s">
        <v>1262</v>
      </c>
    </row>
    <row r="417" spans="1:18" x14ac:dyDescent="0.2">
      <c r="A417" s="1" t="s">
        <v>1028</v>
      </c>
      <c r="B417" s="1" t="s">
        <v>98</v>
      </c>
      <c r="C417" s="1" t="s">
        <v>268</v>
      </c>
      <c r="E417" s="1">
        <v>3</v>
      </c>
      <c r="F417" s="1">
        <v>1</v>
      </c>
      <c r="P417" s="1" t="s">
        <v>1735</v>
      </c>
      <c r="Q417" s="1" t="s">
        <v>268</v>
      </c>
      <c r="R417" s="1" t="s">
        <v>1258</v>
      </c>
    </row>
    <row r="418" spans="1:18" x14ac:dyDescent="0.2">
      <c r="A418" s="1" t="s">
        <v>1028</v>
      </c>
      <c r="B418" s="1" t="s">
        <v>98</v>
      </c>
      <c r="C418" s="1" t="s">
        <v>1920</v>
      </c>
      <c r="E418" s="1">
        <v>1</v>
      </c>
      <c r="P418" s="1" t="s">
        <v>1735</v>
      </c>
      <c r="Q418" s="1" t="s">
        <v>1920</v>
      </c>
      <c r="R418" s="1" t="s">
        <v>303</v>
      </c>
    </row>
    <row r="419" spans="1:18" x14ac:dyDescent="0.2">
      <c r="A419" s="1" t="s">
        <v>1028</v>
      </c>
      <c r="B419" s="1" t="s">
        <v>98</v>
      </c>
      <c r="C419" s="1" t="s">
        <v>371</v>
      </c>
      <c r="E419" s="1">
        <v>2</v>
      </c>
      <c r="G419" s="1">
        <v>2</v>
      </c>
      <c r="P419" s="1" t="s">
        <v>1735</v>
      </c>
      <c r="Q419" s="1" t="s">
        <v>371</v>
      </c>
      <c r="R419" s="1" t="s">
        <v>1082</v>
      </c>
    </row>
    <row r="420" spans="1:18" x14ac:dyDescent="0.2">
      <c r="A420" s="1" t="s">
        <v>1028</v>
      </c>
      <c r="B420" s="1" t="s">
        <v>98</v>
      </c>
      <c r="C420" s="1" t="s">
        <v>1914</v>
      </c>
      <c r="J420" s="1">
        <v>1</v>
      </c>
      <c r="P420" s="1" t="s">
        <v>1735</v>
      </c>
      <c r="Q420" s="1" t="s">
        <v>1914</v>
      </c>
      <c r="R420" s="1" t="s">
        <v>392</v>
      </c>
    </row>
    <row r="421" spans="1:18" x14ac:dyDescent="0.2">
      <c r="A421" s="1" t="s">
        <v>1277</v>
      </c>
      <c r="B421" s="1" t="s">
        <v>1736</v>
      </c>
      <c r="C421" s="1" t="s">
        <v>167</v>
      </c>
      <c r="E421" s="1">
        <v>1</v>
      </c>
      <c r="P421" s="1" t="s">
        <v>1739</v>
      </c>
      <c r="Q421" s="1" t="s">
        <v>167</v>
      </c>
      <c r="R421" s="1" t="s">
        <v>1236</v>
      </c>
    </row>
    <row r="422" spans="1:18" x14ac:dyDescent="0.2">
      <c r="A422" s="1" t="s">
        <v>1052</v>
      </c>
      <c r="B422" s="1" t="s">
        <v>1744</v>
      </c>
      <c r="C422" s="1" t="s">
        <v>38</v>
      </c>
      <c r="J422" s="1">
        <v>1</v>
      </c>
      <c r="P422" s="1" t="s">
        <v>1747</v>
      </c>
      <c r="Q422" s="1" t="s">
        <v>38</v>
      </c>
      <c r="R422" s="1" t="s">
        <v>464</v>
      </c>
    </row>
    <row r="423" spans="1:18" x14ac:dyDescent="0.2">
      <c r="A423" s="1" t="s">
        <v>1052</v>
      </c>
      <c r="B423" s="1" t="s">
        <v>1744</v>
      </c>
      <c r="C423" s="1" t="s">
        <v>74</v>
      </c>
      <c r="H423" s="1">
        <v>3</v>
      </c>
      <c r="P423" s="1" t="s">
        <v>1747</v>
      </c>
      <c r="Q423" s="1" t="s">
        <v>74</v>
      </c>
      <c r="R423" s="1" t="s">
        <v>492</v>
      </c>
    </row>
    <row r="424" spans="1:18" x14ac:dyDescent="0.2">
      <c r="A424" s="1" t="s">
        <v>1052</v>
      </c>
      <c r="B424" s="1" t="s">
        <v>1744</v>
      </c>
      <c r="C424" s="1" t="s">
        <v>1925</v>
      </c>
      <c r="E424" s="1">
        <v>1</v>
      </c>
      <c r="P424" s="1" t="s">
        <v>1747</v>
      </c>
      <c r="Q424" s="1" t="s">
        <v>1925</v>
      </c>
      <c r="R424" s="1" t="s">
        <v>116</v>
      </c>
    </row>
    <row r="425" spans="1:18" x14ac:dyDescent="0.2">
      <c r="A425" s="1" t="s">
        <v>1052</v>
      </c>
      <c r="B425" s="1" t="s">
        <v>1744</v>
      </c>
      <c r="C425" s="1" t="s">
        <v>197</v>
      </c>
      <c r="E425" s="1">
        <v>2</v>
      </c>
      <c r="F425" s="1">
        <v>1</v>
      </c>
      <c r="P425" s="1" t="s">
        <v>1747</v>
      </c>
      <c r="Q425" s="1" t="s">
        <v>197</v>
      </c>
      <c r="R425" s="1" t="s">
        <v>800</v>
      </c>
    </row>
    <row r="426" spans="1:18" x14ac:dyDescent="0.2">
      <c r="A426" s="1" t="s">
        <v>1052</v>
      </c>
      <c r="B426" s="1" t="s">
        <v>1744</v>
      </c>
      <c r="C426" s="1" t="s">
        <v>401</v>
      </c>
      <c r="E426" s="1">
        <v>5</v>
      </c>
      <c r="P426" s="1" t="s">
        <v>1747</v>
      </c>
      <c r="Q426" s="1" t="s">
        <v>401</v>
      </c>
      <c r="R426" s="1" t="s">
        <v>1131</v>
      </c>
    </row>
    <row r="427" spans="1:18" x14ac:dyDescent="0.2">
      <c r="A427" s="1" t="s">
        <v>1064</v>
      </c>
      <c r="B427" s="1" t="s">
        <v>1950</v>
      </c>
      <c r="C427" s="1" t="s">
        <v>150</v>
      </c>
      <c r="E427" s="1">
        <v>2</v>
      </c>
      <c r="P427" s="1" t="s">
        <v>1753</v>
      </c>
      <c r="Q427" s="1" t="s">
        <v>150</v>
      </c>
      <c r="R427" s="1" t="s">
        <v>606</v>
      </c>
    </row>
    <row r="428" spans="1:18" x14ac:dyDescent="0.2">
      <c r="A428" s="1" t="s">
        <v>1064</v>
      </c>
      <c r="B428" s="1" t="s">
        <v>1950</v>
      </c>
      <c r="C428" s="1" t="s">
        <v>174</v>
      </c>
      <c r="E428" s="1">
        <v>3</v>
      </c>
      <c r="F428" s="1">
        <v>2</v>
      </c>
      <c r="K428" s="1">
        <v>1</v>
      </c>
      <c r="P428" s="1" t="s">
        <v>1753</v>
      </c>
      <c r="Q428" s="1" t="s">
        <v>174</v>
      </c>
      <c r="R428" s="1" t="s">
        <v>765</v>
      </c>
    </row>
    <row r="429" spans="1:18" x14ac:dyDescent="0.2">
      <c r="A429" s="1" t="s">
        <v>1064</v>
      </c>
      <c r="B429" s="1" t="s">
        <v>1950</v>
      </c>
      <c r="C429" s="1" t="s">
        <v>1917</v>
      </c>
      <c r="E429" s="1">
        <v>2</v>
      </c>
      <c r="P429" s="1" t="s">
        <v>1753</v>
      </c>
      <c r="Q429" s="1" t="s">
        <v>1917</v>
      </c>
      <c r="R429" s="1" t="s">
        <v>396</v>
      </c>
    </row>
    <row r="430" spans="1:18" x14ac:dyDescent="0.2">
      <c r="A430" s="1" t="s">
        <v>1292</v>
      </c>
      <c r="B430" s="1" t="s">
        <v>1774</v>
      </c>
      <c r="C430" s="1" t="s">
        <v>1935</v>
      </c>
      <c r="D430" s="1">
        <v>0</v>
      </c>
      <c r="E430" s="1">
        <v>0</v>
      </c>
      <c r="F430" s="1">
        <v>1</v>
      </c>
      <c r="G430" s="1">
        <v>0</v>
      </c>
      <c r="H430" s="1">
        <v>0</v>
      </c>
      <c r="I430" s="1">
        <v>0</v>
      </c>
      <c r="J430" s="1">
        <v>0</v>
      </c>
      <c r="K430" s="1">
        <v>0</v>
      </c>
      <c r="L430" s="1">
        <v>0</v>
      </c>
      <c r="M430" s="1">
        <v>0</v>
      </c>
      <c r="N430" s="1">
        <v>0</v>
      </c>
      <c r="O430" s="1">
        <v>0</v>
      </c>
      <c r="P430" s="1" t="s">
        <v>1777</v>
      </c>
      <c r="Q430" s="1" t="s">
        <v>1935</v>
      </c>
      <c r="R430" s="1" t="s">
        <v>1936</v>
      </c>
    </row>
    <row r="431" spans="1:18" x14ac:dyDescent="0.2">
      <c r="A431" s="1" t="s">
        <v>1096</v>
      </c>
      <c r="B431" s="1" t="s">
        <v>1778</v>
      </c>
      <c r="C431" s="1" t="s">
        <v>85</v>
      </c>
      <c r="E431" s="1">
        <v>2</v>
      </c>
      <c r="F431" s="1">
        <v>1</v>
      </c>
      <c r="K431" s="1">
        <v>1</v>
      </c>
      <c r="P431" s="1" t="s">
        <v>1781</v>
      </c>
      <c r="Q431" s="1" t="s">
        <v>85</v>
      </c>
      <c r="R431" s="1" t="s">
        <v>1218</v>
      </c>
    </row>
    <row r="432" spans="1:18" x14ac:dyDescent="0.2">
      <c r="A432" s="1" t="s">
        <v>1096</v>
      </c>
      <c r="B432" s="1" t="s">
        <v>1778</v>
      </c>
      <c r="C432" s="1" t="s">
        <v>1951</v>
      </c>
      <c r="D432" s="1">
        <v>1</v>
      </c>
      <c r="E432" s="1">
        <v>1</v>
      </c>
      <c r="G432" s="1">
        <v>1</v>
      </c>
      <c r="P432" s="1" t="s">
        <v>1781</v>
      </c>
      <c r="Q432" s="1" t="s">
        <v>1951</v>
      </c>
      <c r="R432" s="1" t="s">
        <v>104</v>
      </c>
    </row>
    <row r="433" spans="1:18" x14ac:dyDescent="0.2">
      <c r="A433" s="1" t="s">
        <v>1096</v>
      </c>
      <c r="B433" s="1" t="s">
        <v>1778</v>
      </c>
      <c r="C433" s="1" t="s">
        <v>143</v>
      </c>
      <c r="E433" s="1">
        <v>1</v>
      </c>
      <c r="P433" s="1" t="s">
        <v>1781</v>
      </c>
      <c r="Q433" s="1" t="s">
        <v>143</v>
      </c>
      <c r="R433" s="1" t="s">
        <v>1227</v>
      </c>
    </row>
    <row r="434" spans="1:18" x14ac:dyDescent="0.2">
      <c r="A434" s="1" t="s">
        <v>1096</v>
      </c>
      <c r="B434" s="1" t="s">
        <v>1778</v>
      </c>
      <c r="C434" s="1" t="s">
        <v>248</v>
      </c>
      <c r="E434" s="1">
        <v>2</v>
      </c>
      <c r="G434" s="1">
        <v>1</v>
      </c>
      <c r="P434" s="1" t="s">
        <v>1781</v>
      </c>
      <c r="Q434" s="1" t="s">
        <v>248</v>
      </c>
      <c r="R434" s="1" t="s">
        <v>1261</v>
      </c>
    </row>
    <row r="435" spans="1:18" x14ac:dyDescent="0.2">
      <c r="A435" s="1" t="s">
        <v>1096</v>
      </c>
      <c r="B435" s="1" t="s">
        <v>1778</v>
      </c>
      <c r="C435" s="1" t="s">
        <v>264</v>
      </c>
      <c r="D435" s="1">
        <v>5</v>
      </c>
      <c r="E435" s="1">
        <v>3</v>
      </c>
      <c r="P435" s="1" t="s">
        <v>1781</v>
      </c>
      <c r="Q435" s="1" t="s">
        <v>264</v>
      </c>
      <c r="R435" s="1" t="s">
        <v>863</v>
      </c>
    </row>
    <row r="436" spans="1:18" x14ac:dyDescent="0.2">
      <c r="A436" s="1" t="s">
        <v>1096</v>
      </c>
      <c r="B436" s="1" t="s">
        <v>1778</v>
      </c>
      <c r="C436" s="1" t="s">
        <v>329</v>
      </c>
      <c r="E436" s="1">
        <v>2</v>
      </c>
      <c r="P436" s="1" t="s">
        <v>1781</v>
      </c>
      <c r="Q436" s="1" t="s">
        <v>329</v>
      </c>
      <c r="R436" s="1" t="s">
        <v>1020</v>
      </c>
    </row>
    <row r="437" spans="1:18" x14ac:dyDescent="0.2">
      <c r="A437" s="1" t="s">
        <v>1096</v>
      </c>
      <c r="B437" s="1" t="s">
        <v>1778</v>
      </c>
      <c r="C437" s="1" t="s">
        <v>1940</v>
      </c>
      <c r="E437" s="1">
        <v>2</v>
      </c>
      <c r="P437" s="1" t="s">
        <v>1781</v>
      </c>
      <c r="Q437" s="1" t="s">
        <v>1940</v>
      </c>
      <c r="R437" s="1" t="s">
        <v>355</v>
      </c>
    </row>
    <row r="438" spans="1:18" x14ac:dyDescent="0.2">
      <c r="A438" s="1" t="s">
        <v>1102</v>
      </c>
      <c r="B438" s="1" t="s">
        <v>1782</v>
      </c>
      <c r="C438" s="1" t="s">
        <v>40</v>
      </c>
      <c r="D438" s="1">
        <v>1</v>
      </c>
      <c r="E438" s="1">
        <v>4</v>
      </c>
      <c r="K438" s="1">
        <v>1</v>
      </c>
      <c r="L438" s="1">
        <v>1</v>
      </c>
      <c r="P438" s="1" t="s">
        <v>1785</v>
      </c>
      <c r="Q438" s="1" t="s">
        <v>40</v>
      </c>
      <c r="R438" s="1" t="s">
        <v>1204</v>
      </c>
    </row>
    <row r="439" spans="1:18" x14ac:dyDescent="0.2">
      <c r="A439" s="1" t="s">
        <v>1102</v>
      </c>
      <c r="B439" s="1" t="s">
        <v>1782</v>
      </c>
      <c r="C439" s="1" t="s">
        <v>180</v>
      </c>
      <c r="E439" s="1">
        <v>15</v>
      </c>
      <c r="H439" s="1">
        <v>1</v>
      </c>
      <c r="P439" s="1" t="s">
        <v>1785</v>
      </c>
      <c r="Q439" s="1" t="s">
        <v>180</v>
      </c>
      <c r="R439" s="1" t="s">
        <v>752</v>
      </c>
    </row>
    <row r="440" spans="1:18" x14ac:dyDescent="0.2">
      <c r="A440" s="1" t="s">
        <v>1102</v>
      </c>
      <c r="B440" s="1" t="s">
        <v>1782</v>
      </c>
      <c r="C440" s="1" t="s">
        <v>310</v>
      </c>
      <c r="E440" s="1">
        <v>1</v>
      </c>
      <c r="L440" s="1">
        <v>1</v>
      </c>
      <c r="P440" s="1" t="s">
        <v>1785</v>
      </c>
      <c r="Q440" s="1" t="s">
        <v>310</v>
      </c>
      <c r="R440" s="1" t="s">
        <v>1002</v>
      </c>
    </row>
    <row r="441" spans="1:18" x14ac:dyDescent="0.2">
      <c r="A441" s="1" t="s">
        <v>1102</v>
      </c>
      <c r="B441" s="1" t="s">
        <v>1782</v>
      </c>
      <c r="C441" s="1" t="s">
        <v>329</v>
      </c>
      <c r="E441" s="1">
        <v>1</v>
      </c>
      <c r="P441" s="1" t="s">
        <v>1785</v>
      </c>
      <c r="Q441" s="1" t="s">
        <v>329</v>
      </c>
      <c r="R441" s="1" t="s">
        <v>1020</v>
      </c>
    </row>
    <row r="442" spans="1:18" x14ac:dyDescent="0.2">
      <c r="A442" s="1" t="s">
        <v>1102</v>
      </c>
      <c r="B442" s="1" t="s">
        <v>1782</v>
      </c>
      <c r="C442" s="1" t="s">
        <v>380</v>
      </c>
      <c r="D442" s="1">
        <v>1</v>
      </c>
      <c r="E442" s="1">
        <v>3</v>
      </c>
      <c r="F442" s="1">
        <v>1</v>
      </c>
      <c r="J442" s="1">
        <v>1</v>
      </c>
      <c r="P442" s="1" t="s">
        <v>1785</v>
      </c>
      <c r="Q442" s="1" t="s">
        <v>380</v>
      </c>
      <c r="R442" s="1" t="s">
        <v>1102</v>
      </c>
    </row>
    <row r="443" spans="1:18" x14ac:dyDescent="0.2">
      <c r="A443" s="1" t="s">
        <v>1102</v>
      </c>
      <c r="B443" s="1" t="s">
        <v>1782</v>
      </c>
      <c r="C443" s="1" t="s">
        <v>401</v>
      </c>
      <c r="D443" s="1">
        <v>1</v>
      </c>
      <c r="E443" s="1">
        <v>5</v>
      </c>
      <c r="G443" s="1">
        <v>1</v>
      </c>
      <c r="J443" s="1">
        <v>1</v>
      </c>
      <c r="K443" s="1">
        <v>2</v>
      </c>
      <c r="P443" s="1" t="s">
        <v>1785</v>
      </c>
      <c r="Q443" s="1" t="s">
        <v>401</v>
      </c>
      <c r="R443" s="1" t="s">
        <v>1131</v>
      </c>
    </row>
    <row r="444" spans="1:18" x14ac:dyDescent="0.2">
      <c r="A444" s="1" t="s">
        <v>366</v>
      </c>
      <c r="B444" s="1" t="s">
        <v>1786</v>
      </c>
      <c r="C444" s="1" t="s">
        <v>83</v>
      </c>
      <c r="E444" s="1">
        <v>1</v>
      </c>
      <c r="P444" s="1" t="s">
        <v>1789</v>
      </c>
      <c r="Q444" s="1" t="s">
        <v>83</v>
      </c>
      <c r="R444" s="1" t="s">
        <v>1242</v>
      </c>
    </row>
    <row r="445" spans="1:18" x14ac:dyDescent="0.2">
      <c r="A445" s="1" t="s">
        <v>366</v>
      </c>
      <c r="B445" s="1" t="s">
        <v>1786</v>
      </c>
      <c r="C445" s="1" t="s">
        <v>97</v>
      </c>
      <c r="D445" s="1">
        <v>2</v>
      </c>
      <c r="E445" s="1">
        <v>16</v>
      </c>
      <c r="P445" s="1" t="s">
        <v>1789</v>
      </c>
      <c r="Q445" s="1" t="s">
        <v>97</v>
      </c>
      <c r="R445" s="1" t="s">
        <v>561</v>
      </c>
    </row>
    <row r="446" spans="1:18" x14ac:dyDescent="0.2">
      <c r="A446" s="1" t="s">
        <v>366</v>
      </c>
      <c r="B446" s="1" t="s">
        <v>1786</v>
      </c>
      <c r="C446" s="1" t="s">
        <v>169</v>
      </c>
      <c r="E446" s="1">
        <v>1</v>
      </c>
      <c r="P446" s="1" t="s">
        <v>1789</v>
      </c>
      <c r="Q446" s="1" t="s">
        <v>169</v>
      </c>
      <c r="R446" s="1" t="s">
        <v>1235</v>
      </c>
    </row>
    <row r="447" spans="1:18" x14ac:dyDescent="0.2">
      <c r="A447" s="1" t="s">
        <v>366</v>
      </c>
      <c r="B447" s="1" t="s">
        <v>1786</v>
      </c>
      <c r="C447" s="1" t="s">
        <v>193</v>
      </c>
      <c r="E447" s="1">
        <v>7</v>
      </c>
      <c r="G447" s="1">
        <v>1</v>
      </c>
      <c r="J447" s="1">
        <v>1</v>
      </c>
      <c r="P447" s="1" t="s">
        <v>1789</v>
      </c>
      <c r="Q447" s="1" t="s">
        <v>193</v>
      </c>
      <c r="R447" s="1" t="s">
        <v>793</v>
      </c>
    </row>
    <row r="448" spans="1:18" x14ac:dyDescent="0.2">
      <c r="A448" s="1" t="s">
        <v>366</v>
      </c>
      <c r="B448" s="1" t="s">
        <v>1786</v>
      </c>
      <c r="C448" s="1" t="s">
        <v>371</v>
      </c>
      <c r="H448" s="1">
        <v>1</v>
      </c>
      <c r="P448" s="1" t="s">
        <v>1789</v>
      </c>
      <c r="Q448" s="1" t="s">
        <v>371</v>
      </c>
      <c r="R448" s="1" t="s">
        <v>1082</v>
      </c>
    </row>
    <row r="449" spans="1:18" x14ac:dyDescent="0.2">
      <c r="A449" s="1" t="s">
        <v>1117</v>
      </c>
      <c r="B449" s="1" t="s">
        <v>1790</v>
      </c>
      <c r="C449" s="1" t="s">
        <v>40</v>
      </c>
      <c r="D449" s="1">
        <v>1</v>
      </c>
      <c r="P449" s="1" t="s">
        <v>1793</v>
      </c>
      <c r="Q449" s="1" t="s">
        <v>40</v>
      </c>
      <c r="R449" s="1" t="s">
        <v>1204</v>
      </c>
    </row>
    <row r="450" spans="1:18" x14ac:dyDescent="0.2">
      <c r="A450" s="1" t="s">
        <v>396</v>
      </c>
      <c r="B450" s="1" t="s">
        <v>1797</v>
      </c>
      <c r="C450" s="1" t="s">
        <v>32</v>
      </c>
      <c r="E450" s="1">
        <v>1</v>
      </c>
      <c r="P450" s="1" t="s">
        <v>1800</v>
      </c>
      <c r="Q450" s="1" t="s">
        <v>32</v>
      </c>
      <c r="R450" s="1" t="s">
        <v>447</v>
      </c>
    </row>
    <row r="451" spans="1:18" x14ac:dyDescent="0.2">
      <c r="A451" s="1" t="s">
        <v>396</v>
      </c>
      <c r="B451" s="1" t="s">
        <v>1797</v>
      </c>
      <c r="C451" s="1" t="s">
        <v>1935</v>
      </c>
      <c r="F451" s="1">
        <v>1</v>
      </c>
      <c r="P451" s="1" t="s">
        <v>1800</v>
      </c>
      <c r="Q451" s="1" t="s">
        <v>1935</v>
      </c>
      <c r="R451" s="1" t="s">
        <v>1936</v>
      </c>
    </row>
    <row r="452" spans="1:18" x14ac:dyDescent="0.2">
      <c r="A452" s="1" t="s">
        <v>396</v>
      </c>
      <c r="B452" s="1" t="s">
        <v>1797</v>
      </c>
      <c r="C452" s="1" t="s">
        <v>36</v>
      </c>
      <c r="D452" s="1">
        <v>1</v>
      </c>
      <c r="E452" s="1">
        <v>11</v>
      </c>
      <c r="H452" s="1">
        <v>1</v>
      </c>
      <c r="I452" s="1">
        <v>1</v>
      </c>
      <c r="P452" s="1" t="s">
        <v>1800</v>
      </c>
      <c r="Q452" s="1" t="s">
        <v>36</v>
      </c>
      <c r="R452" s="1" t="s">
        <v>457</v>
      </c>
    </row>
    <row r="453" spans="1:18" x14ac:dyDescent="0.2">
      <c r="A453" s="1" t="s">
        <v>396</v>
      </c>
      <c r="B453" s="1" t="s">
        <v>1797</v>
      </c>
      <c r="C453" s="1" t="s">
        <v>1944</v>
      </c>
      <c r="E453" s="1">
        <v>1</v>
      </c>
      <c r="P453" s="1" t="s">
        <v>1800</v>
      </c>
      <c r="Q453" s="1" t="s">
        <v>1944</v>
      </c>
      <c r="R453" s="1" t="s">
        <v>1945</v>
      </c>
    </row>
    <row r="454" spans="1:18" x14ac:dyDescent="0.2">
      <c r="A454" s="1" t="s">
        <v>396</v>
      </c>
      <c r="B454" s="1" t="s">
        <v>1797</v>
      </c>
      <c r="C454" s="1" t="s">
        <v>70</v>
      </c>
      <c r="E454" s="1">
        <v>4</v>
      </c>
      <c r="I454" s="1">
        <v>1</v>
      </c>
      <c r="P454" s="1" t="s">
        <v>1800</v>
      </c>
      <c r="Q454" s="1" t="s">
        <v>70</v>
      </c>
      <c r="R454" s="1" t="s">
        <v>525</v>
      </c>
    </row>
    <row r="455" spans="1:18" x14ac:dyDescent="0.2">
      <c r="A455" s="1" t="s">
        <v>396</v>
      </c>
      <c r="B455" s="1" t="s">
        <v>1797</v>
      </c>
      <c r="C455" s="1" t="s">
        <v>87</v>
      </c>
      <c r="D455" s="1">
        <v>42</v>
      </c>
      <c r="E455" s="1">
        <v>64</v>
      </c>
      <c r="F455" s="1">
        <v>1</v>
      </c>
      <c r="G455" s="1">
        <v>2</v>
      </c>
      <c r="H455" s="1">
        <v>5</v>
      </c>
      <c r="I455" s="1">
        <v>3</v>
      </c>
      <c r="J455" s="1">
        <v>1</v>
      </c>
      <c r="P455" s="1" t="s">
        <v>1800</v>
      </c>
      <c r="Q455" s="1" t="s">
        <v>87</v>
      </c>
      <c r="R455" s="1" t="s">
        <v>540</v>
      </c>
    </row>
    <row r="456" spans="1:18" x14ac:dyDescent="0.2">
      <c r="A456" s="1" t="s">
        <v>396</v>
      </c>
      <c r="B456" s="1" t="s">
        <v>1797</v>
      </c>
      <c r="C456" s="1" t="s">
        <v>1952</v>
      </c>
      <c r="E456" s="1">
        <v>1</v>
      </c>
      <c r="P456" s="1" t="s">
        <v>1800</v>
      </c>
      <c r="Q456" s="1" t="s">
        <v>1952</v>
      </c>
      <c r="R456" s="1" t="s">
        <v>90</v>
      </c>
    </row>
    <row r="457" spans="1:18" x14ac:dyDescent="0.2">
      <c r="A457" s="1" t="s">
        <v>396</v>
      </c>
      <c r="B457" s="1" t="s">
        <v>1797</v>
      </c>
      <c r="C457" s="1" t="s">
        <v>95</v>
      </c>
      <c r="D457" s="1">
        <v>1</v>
      </c>
      <c r="E457" s="1">
        <v>44</v>
      </c>
      <c r="G457" s="1">
        <v>3</v>
      </c>
      <c r="J457" s="1">
        <v>1</v>
      </c>
      <c r="P457" s="1" t="s">
        <v>1800</v>
      </c>
      <c r="Q457" s="1" t="s">
        <v>95</v>
      </c>
      <c r="R457" s="1" t="s">
        <v>555</v>
      </c>
    </row>
    <row r="458" spans="1:18" x14ac:dyDescent="0.2">
      <c r="A458" s="1" t="s">
        <v>396</v>
      </c>
      <c r="B458" s="1" t="s">
        <v>1797</v>
      </c>
      <c r="C458" s="1" t="s">
        <v>97</v>
      </c>
      <c r="D458" s="1">
        <v>11</v>
      </c>
      <c r="E458" s="1">
        <v>208</v>
      </c>
      <c r="F458" s="1">
        <v>9</v>
      </c>
      <c r="G458" s="1">
        <v>5</v>
      </c>
      <c r="P458" s="1" t="s">
        <v>1800</v>
      </c>
      <c r="Q458" s="1" t="s">
        <v>97</v>
      </c>
      <c r="R458" s="1" t="s">
        <v>561</v>
      </c>
    </row>
    <row r="459" spans="1:18" x14ac:dyDescent="0.2">
      <c r="A459" s="1" t="s">
        <v>396</v>
      </c>
      <c r="B459" s="1" t="s">
        <v>1797</v>
      </c>
      <c r="C459" s="1" t="s">
        <v>99</v>
      </c>
      <c r="E459" s="1">
        <v>1</v>
      </c>
      <c r="P459" s="1" t="s">
        <v>1800</v>
      </c>
      <c r="Q459" s="1" t="s">
        <v>99</v>
      </c>
      <c r="R459" s="1" t="s">
        <v>582</v>
      </c>
    </row>
    <row r="460" spans="1:18" x14ac:dyDescent="0.2">
      <c r="A460" s="1" t="s">
        <v>396</v>
      </c>
      <c r="B460" s="1" t="s">
        <v>1797</v>
      </c>
      <c r="C460" s="1" t="s">
        <v>107</v>
      </c>
      <c r="D460" s="1">
        <v>1</v>
      </c>
      <c r="P460" s="1" t="s">
        <v>1800</v>
      </c>
      <c r="Q460" s="1" t="s">
        <v>107</v>
      </c>
      <c r="R460" s="1" t="s">
        <v>1221</v>
      </c>
    </row>
    <row r="461" spans="1:18" x14ac:dyDescent="0.2">
      <c r="A461" s="1" t="s">
        <v>396</v>
      </c>
      <c r="B461" s="1" t="s">
        <v>1797</v>
      </c>
      <c r="C461" s="1" t="s">
        <v>1946</v>
      </c>
      <c r="D461" s="1">
        <v>1</v>
      </c>
      <c r="F461" s="1">
        <v>1</v>
      </c>
      <c r="P461" s="1" t="s">
        <v>1800</v>
      </c>
      <c r="Q461" s="1" t="s">
        <v>1946</v>
      </c>
      <c r="R461" s="1" t="s">
        <v>1947</v>
      </c>
    </row>
    <row r="462" spans="1:18" x14ac:dyDescent="0.2">
      <c r="A462" s="1" t="s">
        <v>396</v>
      </c>
      <c r="B462" s="1" t="s">
        <v>1797</v>
      </c>
      <c r="C462" s="1" t="s">
        <v>113</v>
      </c>
      <c r="J462" s="1">
        <v>1</v>
      </c>
      <c r="P462" s="1" t="s">
        <v>1800</v>
      </c>
      <c r="Q462" s="1" t="s">
        <v>113</v>
      </c>
      <c r="R462" s="1" t="s">
        <v>595</v>
      </c>
    </row>
    <row r="463" spans="1:18" x14ac:dyDescent="0.2">
      <c r="A463" s="1" t="s">
        <v>396</v>
      </c>
      <c r="B463" s="1" t="s">
        <v>1797</v>
      </c>
      <c r="C463" s="1" t="s">
        <v>1925</v>
      </c>
      <c r="E463" s="1">
        <v>1</v>
      </c>
      <c r="P463" s="1" t="s">
        <v>1800</v>
      </c>
      <c r="Q463" s="1" t="s">
        <v>1925</v>
      </c>
      <c r="R463" s="1" t="s">
        <v>116</v>
      </c>
    </row>
    <row r="464" spans="1:18" x14ac:dyDescent="0.2">
      <c r="A464" s="1" t="s">
        <v>396</v>
      </c>
      <c r="B464" s="1" t="s">
        <v>1797</v>
      </c>
      <c r="C464" s="1" t="s">
        <v>118</v>
      </c>
      <c r="D464" s="1">
        <v>1</v>
      </c>
      <c r="P464" s="1" t="s">
        <v>1800</v>
      </c>
      <c r="Q464" s="1" t="s">
        <v>118</v>
      </c>
      <c r="R464" s="1" t="s">
        <v>618</v>
      </c>
    </row>
    <row r="465" spans="1:18" x14ac:dyDescent="0.2">
      <c r="A465" s="1" t="s">
        <v>396</v>
      </c>
      <c r="B465" s="1" t="s">
        <v>1797</v>
      </c>
      <c r="C465" s="1" t="s">
        <v>1924</v>
      </c>
      <c r="D465" s="1">
        <v>2</v>
      </c>
      <c r="E465" s="1">
        <v>2</v>
      </c>
      <c r="P465" s="1" t="s">
        <v>1800</v>
      </c>
      <c r="Q465" s="1" t="s">
        <v>1924</v>
      </c>
      <c r="R465" s="1" t="s">
        <v>124</v>
      </c>
    </row>
    <row r="466" spans="1:18" x14ac:dyDescent="0.2">
      <c r="A466" s="1" t="s">
        <v>396</v>
      </c>
      <c r="B466" s="1" t="s">
        <v>1797</v>
      </c>
      <c r="C466" s="1" t="s">
        <v>126</v>
      </c>
      <c r="D466" s="1">
        <v>7</v>
      </c>
      <c r="E466" s="1">
        <v>11</v>
      </c>
      <c r="G466" s="1">
        <v>2</v>
      </c>
      <c r="P466" s="1" t="s">
        <v>1800</v>
      </c>
      <c r="Q466" s="1" t="s">
        <v>126</v>
      </c>
      <c r="R466" s="1" t="s">
        <v>1225</v>
      </c>
    </row>
    <row r="467" spans="1:18" x14ac:dyDescent="0.2">
      <c r="A467" s="1" t="s">
        <v>396</v>
      </c>
      <c r="B467" s="1" t="s">
        <v>1797</v>
      </c>
      <c r="C467" s="1" t="s">
        <v>128</v>
      </c>
      <c r="D467" s="1">
        <v>2</v>
      </c>
      <c r="E467" s="1">
        <v>2</v>
      </c>
      <c r="P467" s="1" t="s">
        <v>1800</v>
      </c>
      <c r="Q467" s="1" t="s">
        <v>128</v>
      </c>
      <c r="R467" s="1" t="s">
        <v>636</v>
      </c>
    </row>
    <row r="468" spans="1:18" x14ac:dyDescent="0.2">
      <c r="A468" s="1" t="s">
        <v>396</v>
      </c>
      <c r="B468" s="1" t="s">
        <v>1797</v>
      </c>
      <c r="C468" s="1" t="s">
        <v>130</v>
      </c>
      <c r="E468" s="1">
        <v>2</v>
      </c>
      <c r="P468" s="1" t="s">
        <v>1800</v>
      </c>
      <c r="Q468" s="1" t="s">
        <v>130</v>
      </c>
      <c r="R468" s="1" t="s">
        <v>1277</v>
      </c>
    </row>
    <row r="469" spans="1:18" x14ac:dyDescent="0.2">
      <c r="A469" s="1" t="s">
        <v>396</v>
      </c>
      <c r="B469" s="1" t="s">
        <v>1797</v>
      </c>
      <c r="C469" s="1" t="s">
        <v>141</v>
      </c>
      <c r="D469" s="1">
        <v>4</v>
      </c>
      <c r="E469" s="1">
        <v>6</v>
      </c>
      <c r="P469" s="1" t="s">
        <v>1800</v>
      </c>
      <c r="Q469" s="1" t="s">
        <v>141</v>
      </c>
      <c r="R469" s="1" t="s">
        <v>671</v>
      </c>
    </row>
    <row r="470" spans="1:18" x14ac:dyDescent="0.2">
      <c r="A470" s="1" t="s">
        <v>396</v>
      </c>
      <c r="B470" s="1" t="s">
        <v>1797</v>
      </c>
      <c r="C470" s="1" t="s">
        <v>150</v>
      </c>
      <c r="D470" s="1">
        <v>6</v>
      </c>
      <c r="E470" s="1">
        <v>9</v>
      </c>
      <c r="F470" s="1">
        <v>1</v>
      </c>
      <c r="H470" s="1">
        <v>1</v>
      </c>
      <c r="P470" s="1" t="s">
        <v>1800</v>
      </c>
      <c r="Q470" s="1" t="s">
        <v>150</v>
      </c>
      <c r="R470" s="1" t="s">
        <v>606</v>
      </c>
    </row>
    <row r="471" spans="1:18" x14ac:dyDescent="0.2">
      <c r="A471" s="1" t="s">
        <v>396</v>
      </c>
      <c r="B471" s="1" t="s">
        <v>1797</v>
      </c>
      <c r="C471" s="1" t="s">
        <v>152</v>
      </c>
      <c r="E471" s="1">
        <v>1</v>
      </c>
      <c r="F471" s="1">
        <v>1</v>
      </c>
      <c r="P471" s="1" t="s">
        <v>1800</v>
      </c>
      <c r="Q471" s="1" t="s">
        <v>152</v>
      </c>
      <c r="R471" s="1" t="s">
        <v>692</v>
      </c>
    </row>
    <row r="472" spans="1:18" x14ac:dyDescent="0.2">
      <c r="A472" s="1" t="s">
        <v>396</v>
      </c>
      <c r="B472" s="1" t="s">
        <v>1797</v>
      </c>
      <c r="C472" s="1" t="s">
        <v>155</v>
      </c>
      <c r="D472" s="1">
        <v>1</v>
      </c>
      <c r="E472" s="1">
        <v>1</v>
      </c>
      <c r="P472" s="1" t="s">
        <v>1800</v>
      </c>
      <c r="Q472" s="1" t="s">
        <v>155</v>
      </c>
      <c r="R472" s="1" t="s">
        <v>703</v>
      </c>
    </row>
    <row r="473" spans="1:18" x14ac:dyDescent="0.2">
      <c r="A473" s="1" t="s">
        <v>396</v>
      </c>
      <c r="B473" s="1" t="s">
        <v>1797</v>
      </c>
      <c r="C473" s="1" t="s">
        <v>1948</v>
      </c>
      <c r="E473" s="1">
        <v>1</v>
      </c>
      <c r="P473" s="1" t="s">
        <v>1800</v>
      </c>
      <c r="Q473" s="1" t="s">
        <v>1948</v>
      </c>
      <c r="R473" s="1" t="s">
        <v>1949</v>
      </c>
    </row>
    <row r="474" spans="1:18" x14ac:dyDescent="0.2">
      <c r="A474" s="1" t="s">
        <v>396</v>
      </c>
      <c r="B474" s="1" t="s">
        <v>1797</v>
      </c>
      <c r="C474" s="1" t="s">
        <v>159</v>
      </c>
      <c r="E474" s="1">
        <v>1</v>
      </c>
      <c r="P474" s="1" t="s">
        <v>1800</v>
      </c>
      <c r="Q474" s="1" t="s">
        <v>159</v>
      </c>
      <c r="R474" s="1" t="s">
        <v>1232</v>
      </c>
    </row>
    <row r="475" spans="1:18" x14ac:dyDescent="0.2">
      <c r="A475" s="1" t="s">
        <v>396</v>
      </c>
      <c r="B475" s="1" t="s">
        <v>1797</v>
      </c>
      <c r="C475" s="1" t="s">
        <v>167</v>
      </c>
      <c r="E475" s="1">
        <v>3</v>
      </c>
      <c r="P475" s="1" t="s">
        <v>1800</v>
      </c>
      <c r="Q475" s="1" t="s">
        <v>167</v>
      </c>
      <c r="R475" s="1" t="s">
        <v>1236</v>
      </c>
    </row>
    <row r="476" spans="1:18" x14ac:dyDescent="0.2">
      <c r="A476" s="1" t="s">
        <v>396</v>
      </c>
      <c r="B476" s="1" t="s">
        <v>1797</v>
      </c>
      <c r="C476" s="1" t="s">
        <v>169</v>
      </c>
      <c r="D476" s="1">
        <v>1</v>
      </c>
      <c r="E476" s="1">
        <v>2</v>
      </c>
      <c r="O476" s="1">
        <v>1</v>
      </c>
      <c r="P476" s="1" t="s">
        <v>1800</v>
      </c>
      <c r="Q476" s="1" t="s">
        <v>169</v>
      </c>
      <c r="R476" s="1" t="s">
        <v>1235</v>
      </c>
    </row>
    <row r="477" spans="1:18" x14ac:dyDescent="0.2">
      <c r="A477" s="1" t="s">
        <v>396</v>
      </c>
      <c r="B477" s="1" t="s">
        <v>1797</v>
      </c>
      <c r="C477" s="1" t="s">
        <v>172</v>
      </c>
      <c r="D477" s="1">
        <v>1</v>
      </c>
      <c r="P477" s="1" t="s">
        <v>1800</v>
      </c>
      <c r="Q477" s="1" t="s">
        <v>172</v>
      </c>
      <c r="R477" s="1" t="s">
        <v>725</v>
      </c>
    </row>
    <row r="478" spans="1:18" x14ac:dyDescent="0.2">
      <c r="A478" s="1" t="s">
        <v>396</v>
      </c>
      <c r="B478" s="1" t="s">
        <v>1797</v>
      </c>
      <c r="C478" s="1" t="s">
        <v>176</v>
      </c>
      <c r="D478" s="1">
        <v>2</v>
      </c>
      <c r="E478" s="1">
        <v>16</v>
      </c>
      <c r="I478" s="1">
        <v>1</v>
      </c>
      <c r="P478" s="1" t="s">
        <v>1800</v>
      </c>
      <c r="Q478" s="1" t="s">
        <v>176</v>
      </c>
      <c r="R478" s="1" t="s">
        <v>739</v>
      </c>
    </row>
    <row r="479" spans="1:18" x14ac:dyDescent="0.2">
      <c r="A479" s="1" t="s">
        <v>396</v>
      </c>
      <c r="B479" s="1" t="s">
        <v>1797</v>
      </c>
      <c r="C479" s="1" t="s">
        <v>178</v>
      </c>
      <c r="E479" s="1">
        <v>1</v>
      </c>
      <c r="P479" s="1" t="s">
        <v>1800</v>
      </c>
      <c r="Q479" s="1" t="s">
        <v>178</v>
      </c>
      <c r="R479" s="1" t="s">
        <v>733</v>
      </c>
    </row>
    <row r="480" spans="1:18" x14ac:dyDescent="0.2">
      <c r="A480" s="1" t="s">
        <v>396</v>
      </c>
      <c r="B480" s="1" t="s">
        <v>1797</v>
      </c>
      <c r="C480" s="1" t="s">
        <v>185</v>
      </c>
      <c r="D480" s="1">
        <v>1</v>
      </c>
      <c r="E480" s="1">
        <v>5</v>
      </c>
      <c r="I480" s="1">
        <v>1</v>
      </c>
      <c r="P480" s="1" t="s">
        <v>1800</v>
      </c>
      <c r="Q480" s="1" t="s">
        <v>185</v>
      </c>
      <c r="R480" s="1" t="s">
        <v>745</v>
      </c>
    </row>
    <row r="481" spans="1:18" x14ac:dyDescent="0.2">
      <c r="A481" s="1" t="s">
        <v>396</v>
      </c>
      <c r="B481" s="1" t="s">
        <v>1797</v>
      </c>
      <c r="C481" s="1" t="s">
        <v>187</v>
      </c>
      <c r="D481" s="1">
        <v>18</v>
      </c>
      <c r="E481" s="1">
        <v>15</v>
      </c>
      <c r="J481" s="1">
        <v>2</v>
      </c>
      <c r="P481" s="1" t="s">
        <v>1800</v>
      </c>
      <c r="Q481" s="1" t="s">
        <v>187</v>
      </c>
      <c r="R481" s="1" t="s">
        <v>771</v>
      </c>
    </row>
    <row r="482" spans="1:18" x14ac:dyDescent="0.2">
      <c r="A482" s="1" t="s">
        <v>396</v>
      </c>
      <c r="B482" s="1" t="s">
        <v>1797</v>
      </c>
      <c r="C482" s="1" t="s">
        <v>189</v>
      </c>
      <c r="E482" s="1">
        <v>4</v>
      </c>
      <c r="H482" s="1">
        <v>1</v>
      </c>
      <c r="P482" s="1" t="s">
        <v>1800</v>
      </c>
      <c r="Q482" s="1" t="s">
        <v>189</v>
      </c>
      <c r="R482" s="1" t="s">
        <v>777</v>
      </c>
    </row>
    <row r="483" spans="1:18" x14ac:dyDescent="0.2">
      <c r="A483" s="1" t="s">
        <v>396</v>
      </c>
      <c r="B483" s="1" t="s">
        <v>1797</v>
      </c>
      <c r="C483" s="1" t="s">
        <v>191</v>
      </c>
      <c r="E483" s="1">
        <v>1</v>
      </c>
      <c r="P483" s="1" t="s">
        <v>1800</v>
      </c>
      <c r="Q483" s="1" t="s">
        <v>191</v>
      </c>
      <c r="R483" s="1" t="s">
        <v>1239</v>
      </c>
    </row>
    <row r="484" spans="1:18" x14ac:dyDescent="0.2">
      <c r="A484" s="1" t="s">
        <v>396</v>
      </c>
      <c r="B484" s="1" t="s">
        <v>1797</v>
      </c>
      <c r="C484" s="1" t="s">
        <v>193</v>
      </c>
      <c r="D484" s="1">
        <v>22</v>
      </c>
      <c r="E484" s="1">
        <v>32</v>
      </c>
      <c r="G484" s="1">
        <v>1</v>
      </c>
      <c r="J484" s="1">
        <v>1</v>
      </c>
      <c r="P484" s="1" t="s">
        <v>1800</v>
      </c>
      <c r="Q484" s="1" t="s">
        <v>193</v>
      </c>
      <c r="R484" s="1" t="s">
        <v>793</v>
      </c>
    </row>
    <row r="485" spans="1:18" x14ac:dyDescent="0.2">
      <c r="A485" s="1" t="s">
        <v>396</v>
      </c>
      <c r="B485" s="1" t="s">
        <v>1797</v>
      </c>
      <c r="C485" s="1" t="s">
        <v>1915</v>
      </c>
      <c r="D485" s="1">
        <v>2</v>
      </c>
      <c r="E485" s="1">
        <v>16</v>
      </c>
      <c r="O485" s="1">
        <v>1</v>
      </c>
      <c r="P485" s="1" t="s">
        <v>1800</v>
      </c>
      <c r="Q485" s="1" t="s">
        <v>1915</v>
      </c>
      <c r="R485" s="1" t="s">
        <v>206</v>
      </c>
    </row>
    <row r="486" spans="1:18" x14ac:dyDescent="0.2">
      <c r="A486" s="1" t="s">
        <v>396</v>
      </c>
      <c r="B486" s="1" t="s">
        <v>1797</v>
      </c>
      <c r="C486" s="1" t="s">
        <v>209</v>
      </c>
      <c r="D486" s="1">
        <v>3</v>
      </c>
      <c r="E486" s="1">
        <v>6</v>
      </c>
      <c r="P486" s="1" t="s">
        <v>1800</v>
      </c>
      <c r="Q486" s="1" t="s">
        <v>209</v>
      </c>
      <c r="R486" s="1" t="s">
        <v>824</v>
      </c>
    </row>
    <row r="487" spans="1:18" x14ac:dyDescent="0.2">
      <c r="A487" s="1" t="s">
        <v>396</v>
      </c>
      <c r="B487" s="1" t="s">
        <v>1797</v>
      </c>
      <c r="C487" s="1" t="s">
        <v>211</v>
      </c>
      <c r="H487" s="1">
        <v>1</v>
      </c>
      <c r="P487" s="1" t="s">
        <v>1800</v>
      </c>
      <c r="Q487" s="1" t="s">
        <v>211</v>
      </c>
      <c r="R487" s="1" t="s">
        <v>1241</v>
      </c>
    </row>
    <row r="488" spans="1:18" x14ac:dyDescent="0.2">
      <c r="A488" s="1" t="s">
        <v>396</v>
      </c>
      <c r="B488" s="1" t="s">
        <v>1797</v>
      </c>
      <c r="C488" s="1" t="s">
        <v>239</v>
      </c>
      <c r="D488" s="1">
        <v>2</v>
      </c>
      <c r="E488" s="1">
        <v>7</v>
      </c>
      <c r="P488" s="1" t="s">
        <v>1800</v>
      </c>
      <c r="Q488" s="1" t="s">
        <v>239</v>
      </c>
      <c r="R488" s="1" t="s">
        <v>912</v>
      </c>
    </row>
    <row r="489" spans="1:18" x14ac:dyDescent="0.2">
      <c r="A489" s="1" t="s">
        <v>396</v>
      </c>
      <c r="B489" s="1" t="s">
        <v>1797</v>
      </c>
      <c r="C489" s="1" t="s">
        <v>252</v>
      </c>
      <c r="D489" s="1">
        <v>24</v>
      </c>
      <c r="E489" s="1">
        <v>57</v>
      </c>
      <c r="H489" s="1">
        <v>2</v>
      </c>
      <c r="J489" s="1">
        <v>1</v>
      </c>
      <c r="P489" s="1" t="s">
        <v>1800</v>
      </c>
      <c r="Q489" s="1" t="s">
        <v>252</v>
      </c>
      <c r="R489" s="1" t="s">
        <v>876</v>
      </c>
    </row>
    <row r="490" spans="1:18" x14ac:dyDescent="0.2">
      <c r="A490" s="1" t="s">
        <v>396</v>
      </c>
      <c r="B490" s="1" t="s">
        <v>1797</v>
      </c>
      <c r="C490" s="1" t="s">
        <v>268</v>
      </c>
      <c r="E490" s="1">
        <v>1</v>
      </c>
      <c r="P490" s="1" t="s">
        <v>1800</v>
      </c>
      <c r="Q490" s="1" t="s">
        <v>268</v>
      </c>
      <c r="R490" s="1" t="s">
        <v>1258</v>
      </c>
    </row>
    <row r="491" spans="1:18" x14ac:dyDescent="0.2">
      <c r="A491" s="1" t="s">
        <v>396</v>
      </c>
      <c r="B491" s="1" t="s">
        <v>1797</v>
      </c>
      <c r="C491" s="1" t="s">
        <v>1921</v>
      </c>
      <c r="E491" s="1">
        <v>3</v>
      </c>
      <c r="P491" s="1" t="s">
        <v>1800</v>
      </c>
      <c r="Q491" s="1" t="s">
        <v>1921</v>
      </c>
      <c r="R491" s="1" t="s">
        <v>275</v>
      </c>
    </row>
    <row r="492" spans="1:18" x14ac:dyDescent="0.2">
      <c r="A492" s="1" t="s">
        <v>396</v>
      </c>
      <c r="B492" s="1" t="s">
        <v>1797</v>
      </c>
      <c r="C492" s="1" t="s">
        <v>284</v>
      </c>
      <c r="E492" s="1">
        <v>2</v>
      </c>
      <c r="F492" s="1">
        <v>1</v>
      </c>
      <c r="H492" s="1">
        <v>1</v>
      </c>
      <c r="P492" s="1" t="s">
        <v>1800</v>
      </c>
      <c r="Q492" s="1" t="s">
        <v>284</v>
      </c>
      <c r="R492" s="1" t="s">
        <v>922</v>
      </c>
    </row>
    <row r="493" spans="1:18" x14ac:dyDescent="0.2">
      <c r="A493" s="1" t="s">
        <v>396</v>
      </c>
      <c r="B493" s="1" t="s">
        <v>1797</v>
      </c>
      <c r="C493" s="1" t="s">
        <v>1953</v>
      </c>
      <c r="E493" s="1">
        <v>1</v>
      </c>
      <c r="P493" s="1" t="s">
        <v>1800</v>
      </c>
      <c r="Q493" s="1" t="s">
        <v>1953</v>
      </c>
      <c r="R493" s="1" t="s">
        <v>1954</v>
      </c>
    </row>
    <row r="494" spans="1:18" x14ac:dyDescent="0.2">
      <c r="A494" s="1" t="s">
        <v>396</v>
      </c>
      <c r="B494" s="1" t="s">
        <v>1797</v>
      </c>
      <c r="C494" s="1" t="s">
        <v>288</v>
      </c>
      <c r="G494" s="1">
        <v>1</v>
      </c>
      <c r="P494" s="1" t="s">
        <v>1800</v>
      </c>
      <c r="Q494" s="1" t="s">
        <v>288</v>
      </c>
      <c r="R494" s="1" t="s">
        <v>952</v>
      </c>
    </row>
    <row r="495" spans="1:18" x14ac:dyDescent="0.2">
      <c r="A495" s="1" t="s">
        <v>396</v>
      </c>
      <c r="B495" s="1" t="s">
        <v>1797</v>
      </c>
      <c r="C495" s="1" t="s">
        <v>300</v>
      </c>
      <c r="D495" s="1">
        <v>4</v>
      </c>
      <c r="E495" s="1">
        <v>4</v>
      </c>
      <c r="P495" s="1" t="s">
        <v>1800</v>
      </c>
      <c r="Q495" s="1" t="s">
        <v>300</v>
      </c>
      <c r="R495" s="1" t="s">
        <v>965</v>
      </c>
    </row>
    <row r="496" spans="1:18" x14ac:dyDescent="0.2">
      <c r="A496" s="1" t="s">
        <v>396</v>
      </c>
      <c r="B496" s="1" t="s">
        <v>1797</v>
      </c>
      <c r="C496" s="1" t="s">
        <v>1920</v>
      </c>
      <c r="E496" s="1">
        <v>2</v>
      </c>
      <c r="P496" s="1" t="s">
        <v>1800</v>
      </c>
      <c r="Q496" s="1" t="s">
        <v>1920</v>
      </c>
      <c r="R496" s="1" t="s">
        <v>303</v>
      </c>
    </row>
    <row r="497" spans="1:18" x14ac:dyDescent="0.2">
      <c r="A497" s="1" t="s">
        <v>396</v>
      </c>
      <c r="B497" s="1" t="s">
        <v>1797</v>
      </c>
      <c r="C497" s="1" t="s">
        <v>305</v>
      </c>
      <c r="D497" s="1">
        <v>1</v>
      </c>
      <c r="E497" s="1">
        <v>1</v>
      </c>
      <c r="P497" s="1" t="s">
        <v>1800</v>
      </c>
      <c r="Q497" s="1" t="s">
        <v>305</v>
      </c>
      <c r="R497" s="1" t="s">
        <v>980</v>
      </c>
    </row>
    <row r="498" spans="1:18" x14ac:dyDescent="0.2">
      <c r="A498" s="1" t="s">
        <v>396</v>
      </c>
      <c r="B498" s="1" t="s">
        <v>1797</v>
      </c>
      <c r="C498" s="1" t="s">
        <v>309</v>
      </c>
      <c r="D498" s="1">
        <v>5</v>
      </c>
      <c r="E498" s="1">
        <v>5</v>
      </c>
      <c r="P498" s="1" t="s">
        <v>1800</v>
      </c>
      <c r="Q498" s="1" t="s">
        <v>309</v>
      </c>
      <c r="R498" s="1" t="s">
        <v>1955</v>
      </c>
    </row>
    <row r="499" spans="1:18" x14ac:dyDescent="0.2">
      <c r="A499" s="1" t="s">
        <v>396</v>
      </c>
      <c r="B499" s="1" t="s">
        <v>1797</v>
      </c>
      <c r="C499" s="1" t="s">
        <v>310</v>
      </c>
      <c r="D499" s="1">
        <v>2</v>
      </c>
      <c r="E499" s="1">
        <v>13</v>
      </c>
      <c r="G499" s="1">
        <v>3</v>
      </c>
      <c r="O499" s="1">
        <v>1</v>
      </c>
      <c r="P499" s="1" t="s">
        <v>1800</v>
      </c>
      <c r="Q499" s="1" t="s">
        <v>310</v>
      </c>
      <c r="R499" s="1" t="s">
        <v>1002</v>
      </c>
    </row>
    <row r="500" spans="1:18" x14ac:dyDescent="0.2">
      <c r="A500" s="1" t="s">
        <v>396</v>
      </c>
      <c r="B500" s="1" t="s">
        <v>1797</v>
      </c>
      <c r="C500" s="1" t="s">
        <v>317</v>
      </c>
      <c r="E500" s="1">
        <v>1</v>
      </c>
      <c r="P500" s="1" t="s">
        <v>1800</v>
      </c>
      <c r="Q500" s="1" t="s">
        <v>317</v>
      </c>
      <c r="R500" s="1" t="s">
        <v>1272</v>
      </c>
    </row>
    <row r="501" spans="1:18" x14ac:dyDescent="0.2">
      <c r="A501" s="1" t="s">
        <v>396</v>
      </c>
      <c r="B501" s="1" t="s">
        <v>1797</v>
      </c>
      <c r="C501" s="1" t="s">
        <v>321</v>
      </c>
      <c r="E501" s="1">
        <v>1</v>
      </c>
      <c r="P501" s="1" t="s">
        <v>1800</v>
      </c>
      <c r="Q501" s="1" t="s">
        <v>321</v>
      </c>
      <c r="R501" s="1" t="s">
        <v>1250</v>
      </c>
    </row>
    <row r="502" spans="1:18" x14ac:dyDescent="0.2">
      <c r="A502" s="1" t="s">
        <v>396</v>
      </c>
      <c r="B502" s="1" t="s">
        <v>1797</v>
      </c>
      <c r="C502" s="1" t="s">
        <v>329</v>
      </c>
      <c r="D502" s="1">
        <v>9</v>
      </c>
      <c r="E502" s="1">
        <v>28</v>
      </c>
      <c r="F502" s="1">
        <v>1</v>
      </c>
      <c r="G502" s="1">
        <v>2</v>
      </c>
      <c r="P502" s="1" t="s">
        <v>1800</v>
      </c>
      <c r="Q502" s="1" t="s">
        <v>329</v>
      </c>
      <c r="R502" s="1" t="s">
        <v>1020</v>
      </c>
    </row>
    <row r="503" spans="1:18" x14ac:dyDescent="0.2">
      <c r="A503" s="1" t="s">
        <v>396</v>
      </c>
      <c r="B503" s="1" t="s">
        <v>1797</v>
      </c>
      <c r="C503" s="1" t="s">
        <v>339</v>
      </c>
      <c r="D503" s="1">
        <v>2</v>
      </c>
      <c r="E503" s="1">
        <v>6</v>
      </c>
      <c r="P503" s="1" t="s">
        <v>1800</v>
      </c>
      <c r="Q503" s="1" t="s">
        <v>339</v>
      </c>
      <c r="R503" s="1" t="s">
        <v>1028</v>
      </c>
    </row>
    <row r="504" spans="1:18" x14ac:dyDescent="0.2">
      <c r="A504" s="1" t="s">
        <v>396</v>
      </c>
      <c r="B504" s="1" t="s">
        <v>1797</v>
      </c>
      <c r="C504" s="1" t="s">
        <v>1956</v>
      </c>
      <c r="E504" s="1">
        <v>1</v>
      </c>
      <c r="F504" s="1">
        <v>1</v>
      </c>
      <c r="P504" s="1" t="s">
        <v>1800</v>
      </c>
      <c r="Q504" s="1" t="s">
        <v>1956</v>
      </c>
      <c r="R504" s="1" t="s">
        <v>1957</v>
      </c>
    </row>
    <row r="505" spans="1:18" x14ac:dyDescent="0.2">
      <c r="A505" s="1" t="s">
        <v>396</v>
      </c>
      <c r="B505" s="1" t="s">
        <v>1797</v>
      </c>
      <c r="C505" s="1" t="s">
        <v>348</v>
      </c>
      <c r="D505" s="1">
        <v>3</v>
      </c>
      <c r="E505" s="1">
        <v>2</v>
      </c>
      <c r="I505" s="1">
        <v>1</v>
      </c>
      <c r="P505" s="1" t="s">
        <v>1800</v>
      </c>
      <c r="Q505" s="1" t="s">
        <v>348</v>
      </c>
      <c r="R505" s="1" t="s">
        <v>1148</v>
      </c>
    </row>
    <row r="506" spans="1:18" x14ac:dyDescent="0.2">
      <c r="A506" s="1" t="s">
        <v>396</v>
      </c>
      <c r="B506" s="1" t="s">
        <v>1797</v>
      </c>
      <c r="C506" s="1" t="s">
        <v>350</v>
      </c>
      <c r="E506" s="1">
        <v>4</v>
      </c>
      <c r="J506" s="1">
        <v>1</v>
      </c>
      <c r="P506" s="1" t="s">
        <v>1800</v>
      </c>
      <c r="Q506" s="1" t="s">
        <v>350</v>
      </c>
      <c r="R506" s="1" t="s">
        <v>644</v>
      </c>
    </row>
    <row r="507" spans="1:18" x14ac:dyDescent="0.2">
      <c r="A507" s="1" t="s">
        <v>396</v>
      </c>
      <c r="B507" s="1" t="s">
        <v>1797</v>
      </c>
      <c r="C507" s="1" t="s">
        <v>361</v>
      </c>
      <c r="E507" s="1">
        <v>1</v>
      </c>
      <c r="J507" s="1">
        <v>1</v>
      </c>
      <c r="P507" s="1" t="s">
        <v>1800</v>
      </c>
      <c r="Q507" s="1" t="s">
        <v>361</v>
      </c>
      <c r="R507" s="1" t="s">
        <v>1064</v>
      </c>
    </row>
    <row r="508" spans="1:18" x14ac:dyDescent="0.2">
      <c r="A508" s="1" t="s">
        <v>396</v>
      </c>
      <c r="B508" s="1" t="s">
        <v>1797</v>
      </c>
      <c r="C508" s="1" t="s">
        <v>1916</v>
      </c>
      <c r="D508" s="1">
        <v>3</v>
      </c>
      <c r="E508" s="1">
        <v>48</v>
      </c>
      <c r="P508" s="1" t="s">
        <v>1800</v>
      </c>
      <c r="Q508" s="1" t="s">
        <v>1916</v>
      </c>
      <c r="R508" s="1" t="s">
        <v>366</v>
      </c>
    </row>
    <row r="509" spans="1:18" x14ac:dyDescent="0.2">
      <c r="A509" s="1" t="s">
        <v>396</v>
      </c>
      <c r="B509" s="1" t="s">
        <v>1797</v>
      </c>
      <c r="C509" s="1" t="s">
        <v>371</v>
      </c>
      <c r="D509" s="1">
        <v>2</v>
      </c>
      <c r="E509" s="1">
        <v>4</v>
      </c>
      <c r="P509" s="1" t="s">
        <v>1800</v>
      </c>
      <c r="Q509" s="1" t="s">
        <v>371</v>
      </c>
      <c r="R509" s="1" t="s">
        <v>1082</v>
      </c>
    </row>
    <row r="510" spans="1:18" x14ac:dyDescent="0.2">
      <c r="A510" s="1" t="s">
        <v>396</v>
      </c>
      <c r="B510" s="1" t="s">
        <v>1797</v>
      </c>
      <c r="C510" s="1" t="s">
        <v>376</v>
      </c>
      <c r="E510" s="1">
        <v>2</v>
      </c>
      <c r="F510" s="1">
        <v>1</v>
      </c>
      <c r="P510" s="1" t="s">
        <v>1800</v>
      </c>
      <c r="Q510" s="1" t="s">
        <v>376</v>
      </c>
      <c r="R510" s="1" t="s">
        <v>1292</v>
      </c>
    </row>
    <row r="511" spans="1:18" x14ac:dyDescent="0.2">
      <c r="A511" s="1" t="s">
        <v>396</v>
      </c>
      <c r="B511" s="1" t="s">
        <v>1797</v>
      </c>
      <c r="C511" s="1" t="s">
        <v>1913</v>
      </c>
      <c r="D511" s="1">
        <v>1</v>
      </c>
      <c r="E511" s="1">
        <v>3</v>
      </c>
      <c r="F511" s="1">
        <v>1</v>
      </c>
      <c r="G511" s="1">
        <v>1</v>
      </c>
      <c r="P511" s="1" t="s">
        <v>1800</v>
      </c>
      <c r="Q511" s="1" t="s">
        <v>1913</v>
      </c>
      <c r="R511" s="1" t="s">
        <v>389</v>
      </c>
    </row>
    <row r="512" spans="1:18" x14ac:dyDescent="0.2">
      <c r="A512" s="1" t="s">
        <v>396</v>
      </c>
      <c r="B512" s="1" t="s">
        <v>1797</v>
      </c>
      <c r="C512" s="1" t="s">
        <v>1914</v>
      </c>
      <c r="D512" s="1">
        <v>4</v>
      </c>
      <c r="E512" s="1">
        <v>6</v>
      </c>
      <c r="P512" s="1" t="s">
        <v>1800</v>
      </c>
      <c r="Q512" s="1" t="s">
        <v>1914</v>
      </c>
      <c r="R512" s="1" t="s">
        <v>392</v>
      </c>
    </row>
    <row r="513" spans="1:18" x14ac:dyDescent="0.2">
      <c r="A513" s="1" t="s">
        <v>396</v>
      </c>
      <c r="B513" s="1" t="s">
        <v>1797</v>
      </c>
      <c r="C513" s="1" t="s">
        <v>406</v>
      </c>
      <c r="D513" s="1">
        <v>2</v>
      </c>
      <c r="E513" s="1">
        <v>3</v>
      </c>
      <c r="H513" s="1">
        <v>3</v>
      </c>
      <c r="I513" s="1">
        <v>1</v>
      </c>
      <c r="P513" s="1" t="s">
        <v>1800</v>
      </c>
      <c r="Q513" s="1" t="s">
        <v>406</v>
      </c>
      <c r="R513" s="1" t="s">
        <v>1139</v>
      </c>
    </row>
    <row r="514" spans="1:18" x14ac:dyDescent="0.2">
      <c r="A514" s="1" t="s">
        <v>396</v>
      </c>
      <c r="B514" s="1" t="s">
        <v>1797</v>
      </c>
      <c r="C514" s="1" t="s">
        <v>1958</v>
      </c>
      <c r="E514" s="1">
        <v>1</v>
      </c>
      <c r="P514" s="1" t="s">
        <v>1800</v>
      </c>
      <c r="Q514" s="1" t="s">
        <v>1958</v>
      </c>
      <c r="R514" s="1" t="s">
        <v>1959</v>
      </c>
    </row>
    <row r="515" spans="1:18" x14ac:dyDescent="0.2">
      <c r="A515" s="1" t="s">
        <v>396</v>
      </c>
      <c r="B515" s="1" t="s">
        <v>1801</v>
      </c>
      <c r="C515" s="1" t="s">
        <v>70</v>
      </c>
      <c r="E515" s="1">
        <v>2</v>
      </c>
      <c r="P515" s="1" t="s">
        <v>1805</v>
      </c>
      <c r="Q515" s="1" t="s">
        <v>70</v>
      </c>
      <c r="R515" s="1" t="s">
        <v>525</v>
      </c>
    </row>
    <row r="516" spans="1:18" x14ac:dyDescent="0.2">
      <c r="A516" s="1" t="s">
        <v>396</v>
      </c>
      <c r="B516" s="1" t="s">
        <v>1801</v>
      </c>
      <c r="C516" s="1" t="s">
        <v>87</v>
      </c>
      <c r="E516" s="1">
        <v>11</v>
      </c>
      <c r="P516" s="1" t="s">
        <v>1805</v>
      </c>
      <c r="Q516" s="1" t="s">
        <v>87</v>
      </c>
      <c r="R516" s="1" t="s">
        <v>540</v>
      </c>
    </row>
    <row r="517" spans="1:18" x14ac:dyDescent="0.2">
      <c r="A517" s="1" t="s">
        <v>396</v>
      </c>
      <c r="B517" s="1" t="s">
        <v>1801</v>
      </c>
      <c r="C517" s="1" t="s">
        <v>95</v>
      </c>
      <c r="E517" s="1">
        <v>1</v>
      </c>
      <c r="P517" s="1" t="s">
        <v>1805</v>
      </c>
      <c r="Q517" s="1" t="s">
        <v>95</v>
      </c>
      <c r="R517" s="1" t="s">
        <v>555</v>
      </c>
    </row>
    <row r="518" spans="1:18" x14ac:dyDescent="0.2">
      <c r="A518" s="1" t="s">
        <v>396</v>
      </c>
      <c r="B518" s="1" t="s">
        <v>1801</v>
      </c>
      <c r="C518" s="1" t="s">
        <v>97</v>
      </c>
      <c r="E518" s="1">
        <v>2</v>
      </c>
      <c r="P518" s="1" t="s">
        <v>1805</v>
      </c>
      <c r="Q518" s="1" t="s">
        <v>97</v>
      </c>
      <c r="R518" s="1" t="s">
        <v>561</v>
      </c>
    </row>
    <row r="519" spans="1:18" x14ac:dyDescent="0.2">
      <c r="A519" s="1" t="s">
        <v>396</v>
      </c>
      <c r="B519" s="1" t="s">
        <v>1801</v>
      </c>
      <c r="C519" s="1" t="s">
        <v>99</v>
      </c>
      <c r="E519" s="1">
        <v>1</v>
      </c>
      <c r="P519" s="1" t="s">
        <v>1805</v>
      </c>
      <c r="Q519" s="1" t="s">
        <v>99</v>
      </c>
      <c r="R519" s="1" t="s">
        <v>582</v>
      </c>
    </row>
    <row r="520" spans="1:18" x14ac:dyDescent="0.2">
      <c r="A520" s="1" t="s">
        <v>396</v>
      </c>
      <c r="B520" s="1" t="s">
        <v>1801</v>
      </c>
      <c r="C520" s="1" t="s">
        <v>169</v>
      </c>
      <c r="E520" s="1">
        <v>1</v>
      </c>
      <c r="P520" s="1" t="s">
        <v>1805</v>
      </c>
      <c r="Q520" s="1" t="s">
        <v>169</v>
      </c>
      <c r="R520" s="1" t="s">
        <v>1235</v>
      </c>
    </row>
    <row r="521" spans="1:18" x14ac:dyDescent="0.2">
      <c r="A521" s="1" t="s">
        <v>396</v>
      </c>
      <c r="B521" s="1" t="s">
        <v>1801</v>
      </c>
      <c r="C521" s="1" t="s">
        <v>193</v>
      </c>
      <c r="E521" s="1">
        <v>4</v>
      </c>
      <c r="P521" s="1" t="s">
        <v>1805</v>
      </c>
      <c r="Q521" s="1" t="s">
        <v>193</v>
      </c>
      <c r="R521" s="1" t="s">
        <v>793</v>
      </c>
    </row>
    <row r="522" spans="1:18" x14ac:dyDescent="0.2">
      <c r="A522" s="1" t="s">
        <v>396</v>
      </c>
      <c r="B522" s="1" t="s">
        <v>1801</v>
      </c>
      <c r="C522" s="1" t="s">
        <v>1915</v>
      </c>
      <c r="E522" s="1">
        <v>1</v>
      </c>
      <c r="P522" s="1" t="s">
        <v>1805</v>
      </c>
      <c r="Q522" s="1" t="s">
        <v>1915</v>
      </c>
      <c r="R522" s="1" t="s">
        <v>206</v>
      </c>
    </row>
    <row r="523" spans="1:18" x14ac:dyDescent="0.2">
      <c r="A523" s="1" t="s">
        <v>396</v>
      </c>
      <c r="B523" s="1" t="s">
        <v>1801</v>
      </c>
      <c r="C523" s="1" t="s">
        <v>252</v>
      </c>
      <c r="E523" s="1">
        <v>1</v>
      </c>
      <c r="P523" s="1" t="s">
        <v>1805</v>
      </c>
      <c r="Q523" s="1" t="s">
        <v>252</v>
      </c>
      <c r="R523" s="1" t="s">
        <v>876</v>
      </c>
    </row>
    <row r="524" spans="1:18" x14ac:dyDescent="0.2">
      <c r="A524" s="1" t="s">
        <v>396</v>
      </c>
      <c r="B524" s="1" t="s">
        <v>1806</v>
      </c>
      <c r="C524" s="1" t="s">
        <v>32</v>
      </c>
      <c r="E524" s="1">
        <v>1</v>
      </c>
      <c r="P524" s="1" t="s">
        <v>1808</v>
      </c>
      <c r="Q524" s="1" t="s">
        <v>32</v>
      </c>
      <c r="R524" s="1" t="s">
        <v>447</v>
      </c>
    </row>
    <row r="525" spans="1:18" x14ac:dyDescent="0.2">
      <c r="A525" s="1" t="s">
        <v>396</v>
      </c>
      <c r="B525" s="1" t="s">
        <v>1806</v>
      </c>
      <c r="C525" s="1" t="s">
        <v>36</v>
      </c>
      <c r="E525" s="1">
        <v>1</v>
      </c>
      <c r="L525" s="1">
        <v>1</v>
      </c>
      <c r="P525" s="1" t="s">
        <v>1808</v>
      </c>
      <c r="Q525" s="1" t="s">
        <v>36</v>
      </c>
      <c r="R525" s="1" t="s">
        <v>457</v>
      </c>
    </row>
    <row r="526" spans="1:18" x14ac:dyDescent="0.2">
      <c r="A526" s="1" t="s">
        <v>396</v>
      </c>
      <c r="B526" s="1" t="s">
        <v>1806</v>
      </c>
      <c r="C526" s="1" t="s">
        <v>40</v>
      </c>
      <c r="E526" s="1">
        <v>1</v>
      </c>
      <c r="P526" s="1" t="s">
        <v>1808</v>
      </c>
      <c r="Q526" s="1" t="s">
        <v>40</v>
      </c>
      <c r="R526" s="1" t="s">
        <v>1204</v>
      </c>
    </row>
    <row r="527" spans="1:18" x14ac:dyDescent="0.2">
      <c r="A527" s="1" t="s">
        <v>396</v>
      </c>
      <c r="B527" s="1" t="s">
        <v>1806</v>
      </c>
      <c r="C527" s="1" t="s">
        <v>44</v>
      </c>
      <c r="E527" s="1">
        <v>3</v>
      </c>
      <c r="P527" s="1" t="s">
        <v>1808</v>
      </c>
      <c r="Q527" s="1" t="s">
        <v>44</v>
      </c>
      <c r="R527" s="1" t="s">
        <v>43</v>
      </c>
    </row>
    <row r="528" spans="1:18" x14ac:dyDescent="0.2">
      <c r="A528" s="1" t="s">
        <v>396</v>
      </c>
      <c r="B528" s="1" t="s">
        <v>1806</v>
      </c>
      <c r="C528" s="1" t="s">
        <v>46</v>
      </c>
      <c r="D528" s="1">
        <v>7</v>
      </c>
      <c r="E528" s="1">
        <v>11</v>
      </c>
      <c r="G528" s="1">
        <v>1</v>
      </c>
      <c r="H528" s="1">
        <v>1</v>
      </c>
      <c r="L528" s="1">
        <v>1</v>
      </c>
      <c r="P528" s="1" t="s">
        <v>1808</v>
      </c>
      <c r="Q528" s="1" t="s">
        <v>46</v>
      </c>
      <c r="R528" s="1" t="s">
        <v>498</v>
      </c>
    </row>
    <row r="529" spans="1:18" x14ac:dyDescent="0.2">
      <c r="A529" s="1" t="s">
        <v>396</v>
      </c>
      <c r="B529" s="1" t="s">
        <v>1806</v>
      </c>
      <c r="C529" s="1" t="s">
        <v>48</v>
      </c>
      <c r="E529" s="1">
        <v>1</v>
      </c>
      <c r="P529" s="1" t="s">
        <v>1808</v>
      </c>
      <c r="Q529" s="1" t="s">
        <v>48</v>
      </c>
      <c r="R529" s="1" t="s">
        <v>486</v>
      </c>
    </row>
    <row r="530" spans="1:18" x14ac:dyDescent="0.2">
      <c r="A530" s="1" t="s">
        <v>396</v>
      </c>
      <c r="B530" s="1" t="s">
        <v>1806</v>
      </c>
      <c r="C530" s="1" t="s">
        <v>70</v>
      </c>
      <c r="K530" s="1">
        <v>1</v>
      </c>
      <c r="P530" s="1" t="s">
        <v>1808</v>
      </c>
      <c r="Q530" s="1" t="s">
        <v>70</v>
      </c>
      <c r="R530" s="1" t="s">
        <v>525</v>
      </c>
    </row>
    <row r="531" spans="1:18" x14ac:dyDescent="0.2">
      <c r="A531" s="1" t="s">
        <v>396</v>
      </c>
      <c r="B531" s="1" t="s">
        <v>1806</v>
      </c>
      <c r="C531" s="1" t="s">
        <v>74</v>
      </c>
      <c r="K531" s="1">
        <v>2</v>
      </c>
      <c r="P531" s="1" t="s">
        <v>1808</v>
      </c>
      <c r="Q531" s="1" t="s">
        <v>74</v>
      </c>
      <c r="R531" s="1" t="s">
        <v>492</v>
      </c>
    </row>
    <row r="532" spans="1:18" x14ac:dyDescent="0.2">
      <c r="A532" s="1" t="s">
        <v>396</v>
      </c>
      <c r="B532" s="1" t="s">
        <v>1806</v>
      </c>
      <c r="C532" s="1" t="s">
        <v>83</v>
      </c>
      <c r="D532" s="1">
        <v>1</v>
      </c>
      <c r="E532" s="1">
        <v>2</v>
      </c>
      <c r="P532" s="1" t="s">
        <v>1808</v>
      </c>
      <c r="Q532" s="1" t="s">
        <v>83</v>
      </c>
      <c r="R532" s="1" t="s">
        <v>1242</v>
      </c>
    </row>
    <row r="533" spans="1:18" x14ac:dyDescent="0.2">
      <c r="A533" s="1" t="s">
        <v>396</v>
      </c>
      <c r="B533" s="1" t="s">
        <v>1806</v>
      </c>
      <c r="C533" s="1" t="s">
        <v>87</v>
      </c>
      <c r="D533" s="1">
        <v>3</v>
      </c>
      <c r="E533" s="1">
        <v>15</v>
      </c>
      <c r="G533" s="1">
        <v>4</v>
      </c>
      <c r="J533" s="1">
        <v>2</v>
      </c>
      <c r="K533" s="1">
        <v>4</v>
      </c>
      <c r="L533" s="1">
        <v>6</v>
      </c>
      <c r="P533" s="1" t="s">
        <v>1808</v>
      </c>
      <c r="Q533" s="1" t="s">
        <v>87</v>
      </c>
      <c r="R533" s="1" t="s">
        <v>540</v>
      </c>
    </row>
    <row r="534" spans="1:18" x14ac:dyDescent="0.2">
      <c r="A534" s="1" t="s">
        <v>396</v>
      </c>
      <c r="B534" s="1" t="s">
        <v>1806</v>
      </c>
      <c r="C534" s="1" t="s">
        <v>95</v>
      </c>
      <c r="E534" s="1">
        <v>19</v>
      </c>
      <c r="G534" s="1">
        <v>7</v>
      </c>
      <c r="P534" s="1" t="s">
        <v>1808</v>
      </c>
      <c r="Q534" s="1" t="s">
        <v>95</v>
      </c>
      <c r="R534" s="1" t="s">
        <v>555</v>
      </c>
    </row>
    <row r="535" spans="1:18" x14ac:dyDescent="0.2">
      <c r="A535" s="1" t="s">
        <v>396</v>
      </c>
      <c r="B535" s="1" t="s">
        <v>1806</v>
      </c>
      <c r="C535" s="1" t="s">
        <v>97</v>
      </c>
      <c r="E535" s="1">
        <v>65</v>
      </c>
      <c r="G535" s="1">
        <v>12</v>
      </c>
      <c r="J535" s="1">
        <v>10</v>
      </c>
      <c r="K535" s="1">
        <v>29</v>
      </c>
      <c r="L535" s="1">
        <v>3</v>
      </c>
      <c r="P535" s="1" t="s">
        <v>1808</v>
      </c>
      <c r="Q535" s="1" t="s">
        <v>97</v>
      </c>
      <c r="R535" s="1" t="s">
        <v>561</v>
      </c>
    </row>
    <row r="536" spans="1:18" x14ac:dyDescent="0.2">
      <c r="A536" s="1" t="s">
        <v>396</v>
      </c>
      <c r="B536" s="1" t="s">
        <v>1806</v>
      </c>
      <c r="C536" s="1" t="s">
        <v>99</v>
      </c>
      <c r="E536" s="1">
        <v>1</v>
      </c>
      <c r="P536" s="1" t="s">
        <v>1808</v>
      </c>
      <c r="Q536" s="1" t="s">
        <v>99</v>
      </c>
      <c r="R536" s="1" t="s">
        <v>582</v>
      </c>
    </row>
    <row r="537" spans="1:18" x14ac:dyDescent="0.2">
      <c r="A537" s="1" t="s">
        <v>396</v>
      </c>
      <c r="B537" s="1" t="s">
        <v>1806</v>
      </c>
      <c r="C537" s="1" t="s">
        <v>107</v>
      </c>
      <c r="E537" s="1">
        <v>1</v>
      </c>
      <c r="P537" s="1" t="s">
        <v>1808</v>
      </c>
      <c r="Q537" s="1" t="s">
        <v>107</v>
      </c>
      <c r="R537" s="1" t="s">
        <v>1221</v>
      </c>
    </row>
    <row r="538" spans="1:18" x14ac:dyDescent="0.2">
      <c r="A538" s="1" t="s">
        <v>396</v>
      </c>
      <c r="B538" s="1" t="s">
        <v>1806</v>
      </c>
      <c r="C538" s="1" t="s">
        <v>109</v>
      </c>
      <c r="K538" s="1">
        <v>1</v>
      </c>
      <c r="P538" s="1" t="s">
        <v>1808</v>
      </c>
      <c r="Q538" s="1" t="s">
        <v>109</v>
      </c>
      <c r="R538" s="1" t="s">
        <v>717</v>
      </c>
    </row>
    <row r="539" spans="1:18" x14ac:dyDescent="0.2">
      <c r="A539" s="1" t="s">
        <v>396</v>
      </c>
      <c r="B539" s="1" t="s">
        <v>1806</v>
      </c>
      <c r="C539" s="1" t="s">
        <v>113</v>
      </c>
      <c r="K539" s="1">
        <v>1</v>
      </c>
      <c r="P539" s="1" t="s">
        <v>1808</v>
      </c>
      <c r="Q539" s="1" t="s">
        <v>113</v>
      </c>
      <c r="R539" s="1" t="s">
        <v>595</v>
      </c>
    </row>
    <row r="540" spans="1:18" x14ac:dyDescent="0.2">
      <c r="A540" s="1" t="s">
        <v>396</v>
      </c>
      <c r="B540" s="1" t="s">
        <v>1806</v>
      </c>
      <c r="C540" s="1" t="s">
        <v>128</v>
      </c>
      <c r="D540" s="1">
        <v>1</v>
      </c>
      <c r="E540" s="1">
        <v>11</v>
      </c>
      <c r="J540" s="1">
        <v>1</v>
      </c>
      <c r="P540" s="1" t="s">
        <v>1808</v>
      </c>
      <c r="Q540" s="1" t="s">
        <v>128</v>
      </c>
      <c r="R540" s="1" t="s">
        <v>636</v>
      </c>
    </row>
    <row r="541" spans="1:18" x14ac:dyDescent="0.2">
      <c r="A541" s="1" t="s">
        <v>396</v>
      </c>
      <c r="B541" s="1" t="s">
        <v>1806</v>
      </c>
      <c r="C541" s="1" t="s">
        <v>150</v>
      </c>
      <c r="D541" s="1">
        <v>1</v>
      </c>
      <c r="E541" s="1">
        <v>5</v>
      </c>
      <c r="G541" s="1">
        <v>2</v>
      </c>
      <c r="K541" s="1">
        <v>1</v>
      </c>
      <c r="L541" s="1">
        <v>1</v>
      </c>
      <c r="P541" s="1" t="s">
        <v>1808</v>
      </c>
      <c r="Q541" s="1" t="s">
        <v>150</v>
      </c>
      <c r="R541" s="1" t="s">
        <v>606</v>
      </c>
    </row>
    <row r="542" spans="1:18" x14ac:dyDescent="0.2">
      <c r="A542" s="1" t="s">
        <v>396</v>
      </c>
      <c r="B542" s="1" t="s">
        <v>1806</v>
      </c>
      <c r="C542" s="1" t="s">
        <v>152</v>
      </c>
      <c r="E542" s="1">
        <v>2</v>
      </c>
      <c r="G542" s="1">
        <v>1</v>
      </c>
      <c r="P542" s="1" t="s">
        <v>1808</v>
      </c>
      <c r="Q542" s="1" t="s">
        <v>152</v>
      </c>
      <c r="R542" s="1" t="s">
        <v>692</v>
      </c>
    </row>
    <row r="543" spans="1:18" x14ac:dyDescent="0.2">
      <c r="A543" s="1" t="s">
        <v>396</v>
      </c>
      <c r="B543" s="1" t="s">
        <v>1806</v>
      </c>
      <c r="C543" s="1" t="s">
        <v>155</v>
      </c>
      <c r="E543" s="1">
        <v>1</v>
      </c>
      <c r="F543" s="1">
        <v>1</v>
      </c>
      <c r="K543" s="1">
        <v>1</v>
      </c>
      <c r="P543" s="1" t="s">
        <v>1808</v>
      </c>
      <c r="Q543" s="1" t="s">
        <v>155</v>
      </c>
      <c r="R543" s="1" t="s">
        <v>703</v>
      </c>
    </row>
    <row r="544" spans="1:18" x14ac:dyDescent="0.2">
      <c r="A544" s="1" t="s">
        <v>396</v>
      </c>
      <c r="B544" s="1" t="s">
        <v>1806</v>
      </c>
      <c r="C544" s="1" t="s">
        <v>1960</v>
      </c>
      <c r="K544" s="1">
        <v>1</v>
      </c>
      <c r="P544" s="1" t="s">
        <v>1808</v>
      </c>
      <c r="Q544" s="1" t="s">
        <v>1960</v>
      </c>
      <c r="R544" s="1" t="s">
        <v>1961</v>
      </c>
    </row>
    <row r="545" spans="1:18" x14ac:dyDescent="0.2">
      <c r="A545" s="1" t="s">
        <v>396</v>
      </c>
      <c r="B545" s="1" t="s">
        <v>1806</v>
      </c>
      <c r="C545" s="1" t="s">
        <v>1948</v>
      </c>
      <c r="E545" s="1">
        <v>3</v>
      </c>
      <c r="P545" s="1" t="s">
        <v>1808</v>
      </c>
      <c r="Q545" s="1" t="s">
        <v>1948</v>
      </c>
      <c r="R545" s="1" t="s">
        <v>1949</v>
      </c>
    </row>
    <row r="546" spans="1:18" x14ac:dyDescent="0.2">
      <c r="A546" s="1" t="s">
        <v>396</v>
      </c>
      <c r="B546" s="1" t="s">
        <v>1806</v>
      </c>
      <c r="C546" s="1" t="s">
        <v>163</v>
      </c>
      <c r="E546" s="1">
        <v>1</v>
      </c>
      <c r="P546" s="1" t="s">
        <v>1808</v>
      </c>
      <c r="Q546" s="1" t="s">
        <v>163</v>
      </c>
      <c r="R546" s="1" t="s">
        <v>1233</v>
      </c>
    </row>
    <row r="547" spans="1:18" x14ac:dyDescent="0.2">
      <c r="A547" s="1" t="s">
        <v>396</v>
      </c>
      <c r="B547" s="1" t="s">
        <v>1806</v>
      </c>
      <c r="C547" s="1" t="s">
        <v>169</v>
      </c>
      <c r="D547" s="1">
        <v>8</v>
      </c>
      <c r="E547" s="1">
        <v>18</v>
      </c>
      <c r="G547" s="1">
        <v>2</v>
      </c>
      <c r="J547" s="1">
        <v>1</v>
      </c>
      <c r="K547" s="1">
        <v>5</v>
      </c>
      <c r="P547" s="1" t="s">
        <v>1808</v>
      </c>
      <c r="Q547" s="1" t="s">
        <v>169</v>
      </c>
      <c r="R547" s="1" t="s">
        <v>1235</v>
      </c>
    </row>
    <row r="548" spans="1:18" x14ac:dyDescent="0.2">
      <c r="A548" s="1" t="s">
        <v>396</v>
      </c>
      <c r="B548" s="1" t="s">
        <v>1806</v>
      </c>
      <c r="C548" s="1" t="s">
        <v>172</v>
      </c>
      <c r="E548" s="1">
        <v>1</v>
      </c>
      <c r="G548" s="1">
        <v>1</v>
      </c>
      <c r="P548" s="1" t="s">
        <v>1808</v>
      </c>
      <c r="Q548" s="1" t="s">
        <v>172</v>
      </c>
      <c r="R548" s="1" t="s">
        <v>725</v>
      </c>
    </row>
    <row r="549" spans="1:18" x14ac:dyDescent="0.2">
      <c r="A549" s="1" t="s">
        <v>396</v>
      </c>
      <c r="B549" s="1" t="s">
        <v>1806</v>
      </c>
      <c r="C549" s="1" t="s">
        <v>176</v>
      </c>
      <c r="D549" s="1">
        <v>8</v>
      </c>
      <c r="E549" s="1">
        <v>22</v>
      </c>
      <c r="F549" s="1">
        <v>1</v>
      </c>
      <c r="G549" s="1">
        <v>3</v>
      </c>
      <c r="H549" s="1">
        <v>1</v>
      </c>
      <c r="K549" s="1">
        <v>25</v>
      </c>
      <c r="L549" s="1">
        <v>4</v>
      </c>
      <c r="P549" s="1" t="s">
        <v>1808</v>
      </c>
      <c r="Q549" s="1" t="s">
        <v>176</v>
      </c>
      <c r="R549" s="1" t="s">
        <v>739</v>
      </c>
    </row>
    <row r="550" spans="1:18" x14ac:dyDescent="0.2">
      <c r="A550" s="1" t="s">
        <v>396</v>
      </c>
      <c r="B550" s="1" t="s">
        <v>1806</v>
      </c>
      <c r="C550" s="1" t="s">
        <v>178</v>
      </c>
      <c r="L550" s="1">
        <v>1</v>
      </c>
      <c r="P550" s="1" t="s">
        <v>1808</v>
      </c>
      <c r="Q550" s="1" t="s">
        <v>178</v>
      </c>
      <c r="R550" s="1" t="s">
        <v>733</v>
      </c>
    </row>
    <row r="551" spans="1:18" x14ac:dyDescent="0.2">
      <c r="A551" s="1" t="s">
        <v>396</v>
      </c>
      <c r="B551" s="1" t="s">
        <v>1806</v>
      </c>
      <c r="C551" s="1" t="s">
        <v>183</v>
      </c>
      <c r="E551" s="1">
        <v>1</v>
      </c>
      <c r="P551" s="1" t="s">
        <v>1808</v>
      </c>
      <c r="Q551" s="1" t="s">
        <v>183</v>
      </c>
      <c r="R551" s="1" t="s">
        <v>759</v>
      </c>
    </row>
    <row r="552" spans="1:18" x14ac:dyDescent="0.2">
      <c r="A552" s="1" t="s">
        <v>396</v>
      </c>
      <c r="B552" s="1" t="s">
        <v>1806</v>
      </c>
      <c r="C552" s="1" t="s">
        <v>189</v>
      </c>
      <c r="D552" s="1">
        <v>1</v>
      </c>
      <c r="E552" s="1">
        <v>4</v>
      </c>
      <c r="K552" s="1">
        <v>1</v>
      </c>
      <c r="P552" s="1" t="s">
        <v>1808</v>
      </c>
      <c r="Q552" s="1" t="s">
        <v>189</v>
      </c>
      <c r="R552" s="1" t="s">
        <v>777</v>
      </c>
    </row>
    <row r="553" spans="1:18" x14ac:dyDescent="0.2">
      <c r="A553" s="1" t="s">
        <v>396</v>
      </c>
      <c r="B553" s="1" t="s">
        <v>1806</v>
      </c>
      <c r="C553" s="1" t="s">
        <v>193</v>
      </c>
      <c r="D553" s="1">
        <v>1</v>
      </c>
      <c r="E553" s="1">
        <v>3</v>
      </c>
      <c r="P553" s="1" t="s">
        <v>1808</v>
      </c>
      <c r="Q553" s="1" t="s">
        <v>193</v>
      </c>
      <c r="R553" s="1" t="s">
        <v>793</v>
      </c>
    </row>
    <row r="554" spans="1:18" x14ac:dyDescent="0.2">
      <c r="A554" s="1" t="s">
        <v>396</v>
      </c>
      <c r="B554" s="1" t="s">
        <v>1806</v>
      </c>
      <c r="C554" s="1" t="s">
        <v>199</v>
      </c>
      <c r="E554" s="1">
        <v>1</v>
      </c>
      <c r="P554" s="1" t="s">
        <v>1808</v>
      </c>
      <c r="Q554" s="1" t="s">
        <v>199</v>
      </c>
      <c r="R554" s="1" t="s">
        <v>806</v>
      </c>
    </row>
    <row r="555" spans="1:18" x14ac:dyDescent="0.2">
      <c r="A555" s="1" t="s">
        <v>396</v>
      </c>
      <c r="B555" s="1" t="s">
        <v>1806</v>
      </c>
      <c r="C555" s="1" t="s">
        <v>1915</v>
      </c>
      <c r="E555" s="1">
        <v>6</v>
      </c>
      <c r="G555" s="1">
        <v>1</v>
      </c>
      <c r="K555" s="1">
        <v>12</v>
      </c>
      <c r="L555" s="1">
        <v>3</v>
      </c>
      <c r="P555" s="1" t="s">
        <v>1808</v>
      </c>
      <c r="Q555" s="1" t="s">
        <v>1915</v>
      </c>
      <c r="R555" s="1" t="s">
        <v>206</v>
      </c>
    </row>
    <row r="556" spans="1:18" x14ac:dyDescent="0.2">
      <c r="A556" s="1" t="s">
        <v>396</v>
      </c>
      <c r="B556" s="1" t="s">
        <v>1806</v>
      </c>
      <c r="C556" s="1" t="s">
        <v>209</v>
      </c>
      <c r="D556" s="1">
        <v>6</v>
      </c>
      <c r="E556" s="1">
        <v>19</v>
      </c>
      <c r="G556" s="1">
        <v>1</v>
      </c>
      <c r="P556" s="1" t="s">
        <v>1808</v>
      </c>
      <c r="Q556" s="1" t="s">
        <v>209</v>
      </c>
      <c r="R556" s="1" t="s">
        <v>824</v>
      </c>
    </row>
    <row r="557" spans="1:18" x14ac:dyDescent="0.2">
      <c r="A557" s="1" t="s">
        <v>396</v>
      </c>
      <c r="B557" s="1" t="s">
        <v>1806</v>
      </c>
      <c r="C557" s="1" t="s">
        <v>218</v>
      </c>
      <c r="D557" s="1">
        <v>1</v>
      </c>
      <c r="E557" s="1">
        <v>1</v>
      </c>
      <c r="P557" s="1" t="s">
        <v>1808</v>
      </c>
      <c r="Q557" s="1" t="s">
        <v>218</v>
      </c>
      <c r="R557" s="1" t="s">
        <v>1247</v>
      </c>
    </row>
    <row r="558" spans="1:18" x14ac:dyDescent="0.2">
      <c r="A558" s="1" t="s">
        <v>396</v>
      </c>
      <c r="B558" s="1" t="s">
        <v>1806</v>
      </c>
      <c r="C558" s="1" t="s">
        <v>223</v>
      </c>
      <c r="D558" s="1">
        <v>1</v>
      </c>
      <c r="P558" s="1" t="s">
        <v>1808</v>
      </c>
      <c r="Q558" s="1" t="s">
        <v>223</v>
      </c>
      <c r="R558" s="1" t="s">
        <v>1249</v>
      </c>
    </row>
    <row r="559" spans="1:18" x14ac:dyDescent="0.2">
      <c r="A559" s="1" t="s">
        <v>396</v>
      </c>
      <c r="B559" s="1" t="s">
        <v>1806</v>
      </c>
      <c r="C559" s="1" t="s">
        <v>230</v>
      </c>
      <c r="E559" s="1">
        <v>3</v>
      </c>
      <c r="G559" s="1">
        <v>1</v>
      </c>
      <c r="P559" s="1" t="s">
        <v>1808</v>
      </c>
      <c r="Q559" s="1" t="s">
        <v>230</v>
      </c>
      <c r="R559" s="1" t="s">
        <v>1254</v>
      </c>
    </row>
    <row r="560" spans="1:18" x14ac:dyDescent="0.2">
      <c r="A560" s="1" t="s">
        <v>396</v>
      </c>
      <c r="B560" s="1" t="s">
        <v>1806</v>
      </c>
      <c r="C560" s="1" t="s">
        <v>244</v>
      </c>
      <c r="K560" s="1">
        <v>1</v>
      </c>
      <c r="P560" s="1" t="s">
        <v>1808</v>
      </c>
      <c r="Q560" s="1" t="s">
        <v>244</v>
      </c>
      <c r="R560" s="1" t="s">
        <v>890</v>
      </c>
    </row>
    <row r="561" spans="1:18" x14ac:dyDescent="0.2">
      <c r="A561" s="1" t="s">
        <v>396</v>
      </c>
      <c r="B561" s="1" t="s">
        <v>1806</v>
      </c>
      <c r="C561" s="1" t="s">
        <v>252</v>
      </c>
      <c r="D561" s="1">
        <v>1</v>
      </c>
      <c r="E561" s="1">
        <v>3</v>
      </c>
      <c r="P561" s="1" t="s">
        <v>1808</v>
      </c>
      <c r="Q561" s="1" t="s">
        <v>252</v>
      </c>
      <c r="R561" s="1" t="s">
        <v>876</v>
      </c>
    </row>
    <row r="562" spans="1:18" x14ac:dyDescent="0.2">
      <c r="A562" s="1" t="s">
        <v>396</v>
      </c>
      <c r="B562" s="1" t="s">
        <v>1806</v>
      </c>
      <c r="C562" s="1" t="s">
        <v>254</v>
      </c>
      <c r="E562" s="1">
        <v>1</v>
      </c>
      <c r="P562" s="1" t="s">
        <v>1808</v>
      </c>
      <c r="Q562" s="1" t="s">
        <v>254</v>
      </c>
      <c r="R562" s="1" t="s">
        <v>1962</v>
      </c>
    </row>
    <row r="563" spans="1:18" x14ac:dyDescent="0.2">
      <c r="A563" s="1" t="s">
        <v>396</v>
      </c>
      <c r="B563" s="1" t="s">
        <v>1806</v>
      </c>
      <c r="C563" s="1" t="s">
        <v>260</v>
      </c>
      <c r="F563" s="1">
        <v>1</v>
      </c>
      <c r="P563" s="1" t="s">
        <v>1808</v>
      </c>
      <c r="Q563" s="1" t="s">
        <v>260</v>
      </c>
      <c r="R563" s="1" t="s">
        <v>1259</v>
      </c>
    </row>
    <row r="564" spans="1:18" x14ac:dyDescent="0.2">
      <c r="A564" s="1" t="s">
        <v>396</v>
      </c>
      <c r="B564" s="1" t="s">
        <v>1806</v>
      </c>
      <c r="C564" s="1" t="s">
        <v>264</v>
      </c>
      <c r="E564" s="1">
        <v>2</v>
      </c>
      <c r="P564" s="1" t="s">
        <v>1808</v>
      </c>
      <c r="Q564" s="1" t="s">
        <v>264</v>
      </c>
      <c r="R564" s="1" t="s">
        <v>863</v>
      </c>
    </row>
    <row r="565" spans="1:18" x14ac:dyDescent="0.2">
      <c r="A565" s="1" t="s">
        <v>396</v>
      </c>
      <c r="B565" s="1" t="s">
        <v>1806</v>
      </c>
      <c r="C565" s="1" t="s">
        <v>266</v>
      </c>
      <c r="E565" s="1">
        <v>1</v>
      </c>
      <c r="P565" s="1" t="s">
        <v>1808</v>
      </c>
      <c r="Q565" s="1" t="s">
        <v>266</v>
      </c>
      <c r="R565" s="1" t="s">
        <v>1260</v>
      </c>
    </row>
    <row r="566" spans="1:18" x14ac:dyDescent="0.2">
      <c r="A566" s="1" t="s">
        <v>396</v>
      </c>
      <c r="B566" s="1" t="s">
        <v>1806</v>
      </c>
      <c r="C566" s="1" t="s">
        <v>1921</v>
      </c>
      <c r="E566" s="1">
        <v>2</v>
      </c>
      <c r="G566" s="1">
        <v>1</v>
      </c>
      <c r="P566" s="1" t="s">
        <v>1808</v>
      </c>
      <c r="Q566" s="1" t="s">
        <v>1921</v>
      </c>
      <c r="R566" s="1" t="s">
        <v>275</v>
      </c>
    </row>
    <row r="567" spans="1:18" x14ac:dyDescent="0.2">
      <c r="A567" s="1" t="s">
        <v>396</v>
      </c>
      <c r="B567" s="1" t="s">
        <v>1806</v>
      </c>
      <c r="C567" s="1" t="s">
        <v>284</v>
      </c>
      <c r="D567" s="1">
        <v>1</v>
      </c>
      <c r="E567" s="1">
        <v>2</v>
      </c>
      <c r="K567" s="1">
        <v>1</v>
      </c>
      <c r="P567" s="1" t="s">
        <v>1808</v>
      </c>
      <c r="Q567" s="1" t="s">
        <v>284</v>
      </c>
      <c r="R567" s="1" t="s">
        <v>922</v>
      </c>
    </row>
    <row r="568" spans="1:18" x14ac:dyDescent="0.2">
      <c r="A568" s="1" t="s">
        <v>396</v>
      </c>
      <c r="B568" s="1" t="s">
        <v>1806</v>
      </c>
      <c r="C568" s="1" t="s">
        <v>1953</v>
      </c>
      <c r="E568" s="1">
        <v>1</v>
      </c>
      <c r="P568" s="1" t="s">
        <v>1808</v>
      </c>
      <c r="Q568" s="1" t="s">
        <v>1953</v>
      </c>
      <c r="R568" s="1" t="s">
        <v>1954</v>
      </c>
    </row>
    <row r="569" spans="1:18" x14ac:dyDescent="0.2">
      <c r="A569" s="1" t="s">
        <v>396</v>
      </c>
      <c r="B569" s="1" t="s">
        <v>1806</v>
      </c>
      <c r="C569" s="1" t="s">
        <v>288</v>
      </c>
      <c r="D569" s="1">
        <v>6</v>
      </c>
      <c r="E569" s="1">
        <v>16</v>
      </c>
      <c r="K569" s="1">
        <v>1</v>
      </c>
      <c r="P569" s="1" t="s">
        <v>1808</v>
      </c>
      <c r="Q569" s="1" t="s">
        <v>288</v>
      </c>
      <c r="R569" s="1" t="s">
        <v>952</v>
      </c>
    </row>
    <row r="570" spans="1:18" x14ac:dyDescent="0.2">
      <c r="A570" s="1" t="s">
        <v>396</v>
      </c>
      <c r="B570" s="1" t="s">
        <v>1806</v>
      </c>
      <c r="C570" s="1" t="s">
        <v>300</v>
      </c>
      <c r="D570" s="1">
        <v>2</v>
      </c>
      <c r="E570" s="1">
        <v>15</v>
      </c>
      <c r="G570" s="1">
        <v>1</v>
      </c>
      <c r="L570" s="1">
        <v>1</v>
      </c>
      <c r="P570" s="1" t="s">
        <v>1808</v>
      </c>
      <c r="Q570" s="1" t="s">
        <v>300</v>
      </c>
      <c r="R570" s="1" t="s">
        <v>965</v>
      </c>
    </row>
    <row r="571" spans="1:18" x14ac:dyDescent="0.2">
      <c r="A571" s="1" t="s">
        <v>396</v>
      </c>
      <c r="B571" s="1" t="s">
        <v>1806</v>
      </c>
      <c r="C571" s="1" t="s">
        <v>1920</v>
      </c>
      <c r="K571" s="1">
        <v>1</v>
      </c>
      <c r="P571" s="1" t="s">
        <v>1808</v>
      </c>
      <c r="Q571" s="1" t="s">
        <v>1920</v>
      </c>
      <c r="R571" s="1" t="s">
        <v>303</v>
      </c>
    </row>
    <row r="572" spans="1:18" x14ac:dyDescent="0.2">
      <c r="A572" s="1" t="s">
        <v>396</v>
      </c>
      <c r="B572" s="1" t="s">
        <v>1806</v>
      </c>
      <c r="C572" s="1" t="s">
        <v>305</v>
      </c>
      <c r="E572" s="1">
        <v>1</v>
      </c>
      <c r="P572" s="1" t="s">
        <v>1808</v>
      </c>
      <c r="Q572" s="1" t="s">
        <v>305</v>
      </c>
      <c r="R572" s="1" t="s">
        <v>980</v>
      </c>
    </row>
    <row r="573" spans="1:18" x14ac:dyDescent="0.2">
      <c r="A573" s="1" t="s">
        <v>396</v>
      </c>
      <c r="B573" s="1" t="s">
        <v>1806</v>
      </c>
      <c r="C573" s="1" t="s">
        <v>310</v>
      </c>
      <c r="D573" s="1">
        <v>12</v>
      </c>
      <c r="E573" s="1">
        <v>25</v>
      </c>
      <c r="G573" s="1">
        <v>1</v>
      </c>
      <c r="J573" s="1">
        <v>1</v>
      </c>
      <c r="K573" s="1">
        <v>1</v>
      </c>
      <c r="L573" s="1">
        <v>1</v>
      </c>
      <c r="P573" s="1" t="s">
        <v>1808</v>
      </c>
      <c r="Q573" s="1" t="s">
        <v>310</v>
      </c>
      <c r="R573" s="1" t="s">
        <v>1002</v>
      </c>
    </row>
    <row r="574" spans="1:18" x14ac:dyDescent="0.2">
      <c r="A574" s="1" t="s">
        <v>396</v>
      </c>
      <c r="B574" s="1" t="s">
        <v>1806</v>
      </c>
      <c r="C574" s="1" t="s">
        <v>312</v>
      </c>
      <c r="K574" s="1">
        <v>2</v>
      </c>
      <c r="P574" s="1" t="s">
        <v>1808</v>
      </c>
      <c r="Q574" s="1" t="s">
        <v>312</v>
      </c>
      <c r="R574" s="1" t="s">
        <v>1007</v>
      </c>
    </row>
    <row r="575" spans="1:18" x14ac:dyDescent="0.2">
      <c r="A575" s="1" t="s">
        <v>396</v>
      </c>
      <c r="B575" s="1" t="s">
        <v>1806</v>
      </c>
      <c r="C575" s="1" t="s">
        <v>326</v>
      </c>
      <c r="K575" s="1">
        <v>1</v>
      </c>
      <c r="P575" s="1" t="s">
        <v>1808</v>
      </c>
      <c r="Q575" s="1" t="s">
        <v>326</v>
      </c>
      <c r="R575" s="1" t="s">
        <v>1938</v>
      </c>
    </row>
    <row r="576" spans="1:18" x14ac:dyDescent="0.2">
      <c r="A576" s="1" t="s">
        <v>396</v>
      </c>
      <c r="B576" s="1" t="s">
        <v>1806</v>
      </c>
      <c r="C576" s="1" t="s">
        <v>329</v>
      </c>
      <c r="D576" s="1">
        <v>26</v>
      </c>
      <c r="E576" s="1">
        <v>69</v>
      </c>
      <c r="G576" s="1">
        <v>3</v>
      </c>
      <c r="J576" s="1">
        <v>1</v>
      </c>
      <c r="K576" s="1">
        <v>3</v>
      </c>
      <c r="L576" s="1">
        <v>1</v>
      </c>
      <c r="P576" s="1" t="s">
        <v>1808</v>
      </c>
      <c r="Q576" s="1" t="s">
        <v>329</v>
      </c>
      <c r="R576" s="1" t="s">
        <v>1020</v>
      </c>
    </row>
    <row r="577" spans="1:18" x14ac:dyDescent="0.2">
      <c r="A577" s="1" t="s">
        <v>396</v>
      </c>
      <c r="B577" s="1" t="s">
        <v>1806</v>
      </c>
      <c r="C577" s="1" t="s">
        <v>337</v>
      </c>
      <c r="K577" s="1">
        <v>1</v>
      </c>
      <c r="P577" s="1" t="s">
        <v>1808</v>
      </c>
      <c r="Q577" s="1" t="s">
        <v>337</v>
      </c>
      <c r="R577" s="1" t="s">
        <v>1276</v>
      </c>
    </row>
    <row r="578" spans="1:18" x14ac:dyDescent="0.2">
      <c r="A578" s="1" t="s">
        <v>396</v>
      </c>
      <c r="B578" s="1" t="s">
        <v>1806</v>
      </c>
      <c r="C578" s="1" t="s">
        <v>339</v>
      </c>
      <c r="D578" s="1">
        <v>1</v>
      </c>
      <c r="K578" s="1">
        <v>1</v>
      </c>
      <c r="P578" s="1" t="s">
        <v>1808</v>
      </c>
      <c r="Q578" s="1" t="s">
        <v>339</v>
      </c>
      <c r="R578" s="1" t="s">
        <v>1028</v>
      </c>
    </row>
    <row r="579" spans="1:18" x14ac:dyDescent="0.2">
      <c r="A579" s="1" t="s">
        <v>396</v>
      </c>
      <c r="B579" s="1" t="s">
        <v>1806</v>
      </c>
      <c r="C579" s="1" t="s">
        <v>350</v>
      </c>
      <c r="E579" s="1">
        <v>5</v>
      </c>
      <c r="K579" s="1">
        <v>2</v>
      </c>
      <c r="L579" s="1">
        <v>1</v>
      </c>
      <c r="P579" s="1" t="s">
        <v>1808</v>
      </c>
      <c r="Q579" s="1" t="s">
        <v>350</v>
      </c>
      <c r="R579" s="1" t="s">
        <v>644</v>
      </c>
    </row>
    <row r="580" spans="1:18" x14ac:dyDescent="0.2">
      <c r="A580" s="1" t="s">
        <v>396</v>
      </c>
      <c r="B580" s="1" t="s">
        <v>1806</v>
      </c>
      <c r="C580" s="1" t="s">
        <v>352</v>
      </c>
      <c r="E580" s="1">
        <v>1</v>
      </c>
      <c r="P580" s="1" t="s">
        <v>1808</v>
      </c>
      <c r="Q580" s="1" t="s">
        <v>352</v>
      </c>
      <c r="R580" s="1" t="s">
        <v>837</v>
      </c>
    </row>
    <row r="581" spans="1:18" x14ac:dyDescent="0.2">
      <c r="A581" s="1" t="s">
        <v>396</v>
      </c>
      <c r="B581" s="1" t="s">
        <v>1806</v>
      </c>
      <c r="C581" s="1" t="s">
        <v>361</v>
      </c>
      <c r="E581" s="1">
        <v>1</v>
      </c>
      <c r="G581" s="1">
        <v>1</v>
      </c>
      <c r="P581" s="1" t="s">
        <v>1808</v>
      </c>
      <c r="Q581" s="1" t="s">
        <v>361</v>
      </c>
      <c r="R581" s="1" t="s">
        <v>1064</v>
      </c>
    </row>
    <row r="582" spans="1:18" x14ac:dyDescent="0.2">
      <c r="A582" s="1" t="s">
        <v>396</v>
      </c>
      <c r="B582" s="1" t="s">
        <v>1806</v>
      </c>
      <c r="C582" s="1" t="s">
        <v>360</v>
      </c>
      <c r="K582" s="1">
        <v>1</v>
      </c>
      <c r="P582" s="1" t="s">
        <v>1808</v>
      </c>
      <c r="Q582" s="1" t="s">
        <v>360</v>
      </c>
      <c r="R582" s="1" t="s">
        <v>548</v>
      </c>
    </row>
    <row r="583" spans="1:18" x14ac:dyDescent="0.2">
      <c r="A583" s="1" t="s">
        <v>396</v>
      </c>
      <c r="B583" s="1" t="s">
        <v>1806</v>
      </c>
      <c r="C583" s="1" t="s">
        <v>1916</v>
      </c>
      <c r="E583" s="1">
        <v>2</v>
      </c>
      <c r="K583" s="1">
        <v>3</v>
      </c>
      <c r="L583" s="1">
        <v>1</v>
      </c>
      <c r="P583" s="1" t="s">
        <v>1808</v>
      </c>
      <c r="Q583" s="1" t="s">
        <v>1916</v>
      </c>
      <c r="R583" s="1" t="s">
        <v>366</v>
      </c>
    </row>
    <row r="584" spans="1:18" x14ac:dyDescent="0.2">
      <c r="A584" s="1" t="s">
        <v>396</v>
      </c>
      <c r="B584" s="1" t="s">
        <v>1806</v>
      </c>
      <c r="C584" s="1" t="s">
        <v>371</v>
      </c>
      <c r="E584" s="1">
        <v>2</v>
      </c>
      <c r="P584" s="1" t="s">
        <v>1808</v>
      </c>
      <c r="Q584" s="1" t="s">
        <v>371</v>
      </c>
      <c r="R584" s="1" t="s">
        <v>1082</v>
      </c>
    </row>
    <row r="585" spans="1:18" x14ac:dyDescent="0.2">
      <c r="A585" s="1" t="s">
        <v>396</v>
      </c>
      <c r="B585" s="1" t="s">
        <v>1806</v>
      </c>
      <c r="C585" s="1" t="s">
        <v>376</v>
      </c>
      <c r="D585" s="1">
        <v>1</v>
      </c>
      <c r="E585" s="1">
        <v>1</v>
      </c>
      <c r="P585" s="1" t="s">
        <v>1808</v>
      </c>
      <c r="Q585" s="1" t="s">
        <v>376</v>
      </c>
      <c r="R585" s="1" t="s">
        <v>1292</v>
      </c>
    </row>
    <row r="586" spans="1:18" x14ac:dyDescent="0.2">
      <c r="A586" s="1" t="s">
        <v>396</v>
      </c>
      <c r="B586" s="1" t="s">
        <v>1806</v>
      </c>
      <c r="C586" s="1" t="s">
        <v>380</v>
      </c>
      <c r="D586" s="1">
        <v>1</v>
      </c>
      <c r="E586" s="1">
        <v>20</v>
      </c>
      <c r="G586" s="1">
        <v>11</v>
      </c>
      <c r="J586" s="1">
        <v>4</v>
      </c>
      <c r="K586" s="1">
        <v>17</v>
      </c>
      <c r="L586" s="1">
        <v>2</v>
      </c>
      <c r="P586" s="1" t="s">
        <v>1808</v>
      </c>
      <c r="Q586" s="1" t="s">
        <v>380</v>
      </c>
      <c r="R586" s="1" t="s">
        <v>1102</v>
      </c>
    </row>
    <row r="587" spans="1:18" x14ac:dyDescent="0.2">
      <c r="A587" s="1" t="s">
        <v>396</v>
      </c>
      <c r="B587" s="1" t="s">
        <v>1806</v>
      </c>
      <c r="C587" s="1" t="s">
        <v>1913</v>
      </c>
      <c r="D587" s="1">
        <v>5</v>
      </c>
      <c r="E587" s="1">
        <v>34</v>
      </c>
      <c r="F587" s="1">
        <v>1</v>
      </c>
      <c r="G587" s="1">
        <v>1</v>
      </c>
      <c r="J587" s="1">
        <v>1</v>
      </c>
      <c r="K587" s="1">
        <v>3</v>
      </c>
      <c r="P587" s="1" t="s">
        <v>1808</v>
      </c>
      <c r="Q587" s="1" t="s">
        <v>1913</v>
      </c>
      <c r="R587" s="1" t="s">
        <v>389</v>
      </c>
    </row>
    <row r="588" spans="1:18" x14ac:dyDescent="0.2">
      <c r="A588" s="1" t="s">
        <v>396</v>
      </c>
      <c r="B588" s="1" t="s">
        <v>1806</v>
      </c>
      <c r="C588" s="1" t="s">
        <v>1914</v>
      </c>
      <c r="J588" s="1">
        <v>1</v>
      </c>
      <c r="K588" s="1">
        <v>7</v>
      </c>
      <c r="L588" s="1">
        <v>1</v>
      </c>
      <c r="P588" s="1" t="s">
        <v>1808</v>
      </c>
      <c r="Q588" s="1" t="s">
        <v>1914</v>
      </c>
      <c r="R588" s="1" t="s">
        <v>392</v>
      </c>
    </row>
    <row r="589" spans="1:18" x14ac:dyDescent="0.2">
      <c r="A589" s="1" t="s">
        <v>396</v>
      </c>
      <c r="B589" s="1" t="s">
        <v>1806</v>
      </c>
      <c r="C589" s="1" t="s">
        <v>406</v>
      </c>
      <c r="E589" s="1">
        <v>2</v>
      </c>
      <c r="G589" s="1">
        <v>1</v>
      </c>
      <c r="J589" s="1">
        <v>1</v>
      </c>
      <c r="P589" s="1" t="s">
        <v>1808</v>
      </c>
      <c r="Q589" s="1" t="s">
        <v>406</v>
      </c>
      <c r="R589" s="1" t="s">
        <v>1139</v>
      </c>
    </row>
    <row r="590" spans="1:18" x14ac:dyDescent="0.2">
      <c r="A590" s="1" t="s">
        <v>396</v>
      </c>
      <c r="B590" s="1" t="s">
        <v>1809</v>
      </c>
      <c r="C590" s="1" t="s">
        <v>32</v>
      </c>
      <c r="J590" s="1">
        <v>2</v>
      </c>
      <c r="P590" s="1" t="s">
        <v>1812</v>
      </c>
      <c r="Q590" s="1" t="s">
        <v>32</v>
      </c>
      <c r="R590" s="1" t="s">
        <v>447</v>
      </c>
    </row>
    <row r="591" spans="1:18" x14ac:dyDescent="0.2">
      <c r="A591" s="1" t="s">
        <v>396</v>
      </c>
      <c r="B591" s="1" t="s">
        <v>1809</v>
      </c>
      <c r="C591" s="1" t="s">
        <v>36</v>
      </c>
      <c r="J591" s="1">
        <v>6</v>
      </c>
      <c r="P591" s="1" t="s">
        <v>1812</v>
      </c>
      <c r="Q591" s="1" t="s">
        <v>36</v>
      </c>
      <c r="R591" s="1" t="s">
        <v>457</v>
      </c>
    </row>
    <row r="592" spans="1:18" x14ac:dyDescent="0.2">
      <c r="A592" s="1" t="s">
        <v>396</v>
      </c>
      <c r="B592" s="1" t="s">
        <v>1809</v>
      </c>
      <c r="C592" s="1" t="s">
        <v>48</v>
      </c>
      <c r="J592" s="1">
        <v>1</v>
      </c>
      <c r="P592" s="1" t="s">
        <v>1812</v>
      </c>
      <c r="Q592" s="1" t="s">
        <v>48</v>
      </c>
      <c r="R592" s="1" t="s">
        <v>486</v>
      </c>
    </row>
    <row r="593" spans="1:18" x14ac:dyDescent="0.2">
      <c r="A593" s="1" t="s">
        <v>396</v>
      </c>
      <c r="B593" s="1" t="s">
        <v>1809</v>
      </c>
      <c r="C593" s="1" t="s">
        <v>66</v>
      </c>
      <c r="J593" s="1">
        <v>1</v>
      </c>
      <c r="P593" s="1" t="s">
        <v>1812</v>
      </c>
      <c r="Q593" s="1" t="s">
        <v>66</v>
      </c>
      <c r="R593" s="1" t="s">
        <v>507</v>
      </c>
    </row>
    <row r="594" spans="1:18" x14ac:dyDescent="0.2">
      <c r="A594" s="1" t="s">
        <v>396</v>
      </c>
      <c r="B594" s="1" t="s">
        <v>1809</v>
      </c>
      <c r="C594" s="1" t="s">
        <v>70</v>
      </c>
      <c r="J594" s="1">
        <v>1</v>
      </c>
      <c r="P594" s="1" t="s">
        <v>1812</v>
      </c>
      <c r="Q594" s="1" t="s">
        <v>70</v>
      </c>
      <c r="R594" s="1" t="s">
        <v>525</v>
      </c>
    </row>
    <row r="595" spans="1:18" x14ac:dyDescent="0.2">
      <c r="A595" s="1" t="s">
        <v>396</v>
      </c>
      <c r="B595" s="1" t="s">
        <v>1809</v>
      </c>
      <c r="C595" s="1" t="s">
        <v>87</v>
      </c>
      <c r="J595" s="1">
        <v>2</v>
      </c>
      <c r="P595" s="1" t="s">
        <v>1812</v>
      </c>
      <c r="Q595" s="1" t="s">
        <v>87</v>
      </c>
      <c r="R595" s="1" t="s">
        <v>540</v>
      </c>
    </row>
    <row r="596" spans="1:18" x14ac:dyDescent="0.2">
      <c r="A596" s="1" t="s">
        <v>396</v>
      </c>
      <c r="B596" s="1" t="s">
        <v>1809</v>
      </c>
      <c r="C596" s="1" t="s">
        <v>97</v>
      </c>
      <c r="J596" s="1">
        <v>3</v>
      </c>
      <c r="P596" s="1" t="s">
        <v>1812</v>
      </c>
      <c r="Q596" s="1" t="s">
        <v>97</v>
      </c>
      <c r="R596" s="1" t="s">
        <v>561</v>
      </c>
    </row>
    <row r="597" spans="1:18" x14ac:dyDescent="0.2">
      <c r="A597" s="1" t="s">
        <v>396</v>
      </c>
      <c r="B597" s="1" t="s">
        <v>1809</v>
      </c>
      <c r="C597" s="1" t="s">
        <v>99</v>
      </c>
      <c r="J597" s="1">
        <v>1</v>
      </c>
      <c r="P597" s="1" t="s">
        <v>1812</v>
      </c>
      <c r="Q597" s="1" t="s">
        <v>99</v>
      </c>
      <c r="R597" s="1" t="s">
        <v>582</v>
      </c>
    </row>
    <row r="598" spans="1:18" x14ac:dyDescent="0.2">
      <c r="A598" s="1" t="s">
        <v>396</v>
      </c>
      <c r="B598" s="1" t="s">
        <v>1809</v>
      </c>
      <c r="C598" s="1" t="s">
        <v>126</v>
      </c>
      <c r="J598" s="1">
        <v>1</v>
      </c>
      <c r="P598" s="1" t="s">
        <v>1812</v>
      </c>
      <c r="Q598" s="1" t="s">
        <v>126</v>
      </c>
      <c r="R598" s="1" t="s">
        <v>1225</v>
      </c>
    </row>
    <row r="599" spans="1:18" x14ac:dyDescent="0.2">
      <c r="A599" s="1" t="s">
        <v>396</v>
      </c>
      <c r="B599" s="1" t="s">
        <v>1809</v>
      </c>
      <c r="C599" s="1" t="s">
        <v>133</v>
      </c>
      <c r="J599" s="1">
        <v>1</v>
      </c>
      <c r="P599" s="1" t="s">
        <v>1812</v>
      </c>
      <c r="Q599" s="1" t="s">
        <v>133</v>
      </c>
      <c r="R599" s="1" t="s">
        <v>651</v>
      </c>
    </row>
    <row r="600" spans="1:18" x14ac:dyDescent="0.2">
      <c r="A600" s="1" t="s">
        <v>396</v>
      </c>
      <c r="B600" s="1" t="s">
        <v>1809</v>
      </c>
      <c r="C600" s="1" t="s">
        <v>150</v>
      </c>
      <c r="J600" s="1">
        <v>2</v>
      </c>
      <c r="P600" s="1" t="s">
        <v>1812</v>
      </c>
      <c r="Q600" s="1" t="s">
        <v>150</v>
      </c>
      <c r="R600" s="1" t="s">
        <v>606</v>
      </c>
    </row>
    <row r="601" spans="1:18" x14ac:dyDescent="0.2">
      <c r="A601" s="1" t="s">
        <v>396</v>
      </c>
      <c r="B601" s="1" t="s">
        <v>1809</v>
      </c>
      <c r="C601" s="1" t="s">
        <v>169</v>
      </c>
      <c r="J601" s="1">
        <v>1</v>
      </c>
      <c r="P601" s="1" t="s">
        <v>1812</v>
      </c>
      <c r="Q601" s="1" t="s">
        <v>169</v>
      </c>
      <c r="R601" s="1" t="s">
        <v>1235</v>
      </c>
    </row>
    <row r="602" spans="1:18" x14ac:dyDescent="0.2">
      <c r="A602" s="1" t="s">
        <v>396</v>
      </c>
      <c r="B602" s="1" t="s">
        <v>1809</v>
      </c>
      <c r="C602" s="1" t="s">
        <v>176</v>
      </c>
      <c r="J602" s="1">
        <v>5</v>
      </c>
      <c r="P602" s="1" t="s">
        <v>1812</v>
      </c>
      <c r="Q602" s="1" t="s">
        <v>176</v>
      </c>
      <c r="R602" s="1" t="s">
        <v>739</v>
      </c>
    </row>
    <row r="603" spans="1:18" x14ac:dyDescent="0.2">
      <c r="A603" s="1" t="s">
        <v>396</v>
      </c>
      <c r="B603" s="1" t="s">
        <v>1809</v>
      </c>
      <c r="C603" s="1" t="s">
        <v>178</v>
      </c>
      <c r="J603" s="1">
        <v>1</v>
      </c>
      <c r="P603" s="1" t="s">
        <v>1812</v>
      </c>
      <c r="Q603" s="1" t="s">
        <v>178</v>
      </c>
      <c r="R603" s="1" t="s">
        <v>733</v>
      </c>
    </row>
    <row r="604" spans="1:18" x14ac:dyDescent="0.2">
      <c r="A604" s="1" t="s">
        <v>396</v>
      </c>
      <c r="B604" s="1" t="s">
        <v>1809</v>
      </c>
      <c r="C604" s="1" t="s">
        <v>189</v>
      </c>
      <c r="J604" s="1">
        <v>1</v>
      </c>
      <c r="P604" s="1" t="s">
        <v>1812</v>
      </c>
      <c r="Q604" s="1" t="s">
        <v>189</v>
      </c>
      <c r="R604" s="1" t="s">
        <v>777</v>
      </c>
    </row>
    <row r="605" spans="1:18" x14ac:dyDescent="0.2">
      <c r="A605" s="1" t="s">
        <v>396</v>
      </c>
      <c r="B605" s="1" t="s">
        <v>1809</v>
      </c>
      <c r="C605" s="1" t="s">
        <v>193</v>
      </c>
      <c r="J605" s="1">
        <v>1</v>
      </c>
      <c r="P605" s="1" t="s">
        <v>1812</v>
      </c>
      <c r="Q605" s="1" t="s">
        <v>193</v>
      </c>
      <c r="R605" s="1" t="s">
        <v>793</v>
      </c>
    </row>
    <row r="606" spans="1:18" x14ac:dyDescent="0.2">
      <c r="A606" s="1" t="s">
        <v>396</v>
      </c>
      <c r="B606" s="1" t="s">
        <v>1809</v>
      </c>
      <c r="C606" s="1" t="s">
        <v>199</v>
      </c>
      <c r="J606" s="1">
        <v>1</v>
      </c>
      <c r="P606" s="1" t="s">
        <v>1812</v>
      </c>
      <c r="Q606" s="1" t="s">
        <v>199</v>
      </c>
      <c r="R606" s="1" t="s">
        <v>806</v>
      </c>
    </row>
    <row r="607" spans="1:18" x14ac:dyDescent="0.2">
      <c r="A607" s="1" t="s">
        <v>396</v>
      </c>
      <c r="B607" s="1" t="s">
        <v>1809</v>
      </c>
      <c r="C607" s="1" t="s">
        <v>1915</v>
      </c>
      <c r="J607" s="1">
        <v>2</v>
      </c>
      <c r="P607" s="1" t="s">
        <v>1812</v>
      </c>
      <c r="Q607" s="1" t="s">
        <v>1915</v>
      </c>
      <c r="R607" s="1" t="s">
        <v>206</v>
      </c>
    </row>
    <row r="608" spans="1:18" x14ac:dyDescent="0.2">
      <c r="A608" s="1" t="s">
        <v>396</v>
      </c>
      <c r="B608" s="1" t="s">
        <v>1809</v>
      </c>
      <c r="C608" s="1" t="s">
        <v>252</v>
      </c>
      <c r="J608" s="1">
        <v>1</v>
      </c>
      <c r="P608" s="1" t="s">
        <v>1812</v>
      </c>
      <c r="Q608" s="1" t="s">
        <v>252</v>
      </c>
      <c r="R608" s="1" t="s">
        <v>876</v>
      </c>
    </row>
    <row r="609" spans="1:18" x14ac:dyDescent="0.2">
      <c r="A609" s="1" t="s">
        <v>396</v>
      </c>
      <c r="B609" s="1" t="s">
        <v>1809</v>
      </c>
      <c r="C609" s="1" t="s">
        <v>292</v>
      </c>
      <c r="J609" s="1">
        <v>1</v>
      </c>
      <c r="P609" s="1" t="s">
        <v>1812</v>
      </c>
      <c r="Q609" s="1" t="s">
        <v>292</v>
      </c>
      <c r="R609" s="1" t="s">
        <v>1271</v>
      </c>
    </row>
    <row r="610" spans="1:18" x14ac:dyDescent="0.2">
      <c r="A610" s="1" t="s">
        <v>396</v>
      </c>
      <c r="B610" s="1" t="s">
        <v>1809</v>
      </c>
      <c r="C610" s="1" t="s">
        <v>371</v>
      </c>
      <c r="J610" s="1">
        <v>1</v>
      </c>
      <c r="P610" s="1" t="s">
        <v>1812</v>
      </c>
      <c r="Q610" s="1" t="s">
        <v>371</v>
      </c>
      <c r="R610" s="1" t="s">
        <v>1082</v>
      </c>
    </row>
    <row r="611" spans="1:18" x14ac:dyDescent="0.2">
      <c r="A611" s="1" t="s">
        <v>396</v>
      </c>
      <c r="B611" s="1" t="s">
        <v>1809</v>
      </c>
      <c r="C611" s="1" t="s">
        <v>380</v>
      </c>
      <c r="J611" s="1">
        <v>3</v>
      </c>
      <c r="P611" s="1" t="s">
        <v>1812</v>
      </c>
      <c r="Q611" s="1" t="s">
        <v>380</v>
      </c>
      <c r="R611" s="1" t="s">
        <v>1102</v>
      </c>
    </row>
    <row r="612" spans="1:18" x14ac:dyDescent="0.2">
      <c r="A612" s="1" t="s">
        <v>396</v>
      </c>
      <c r="B612" s="1" t="s">
        <v>1809</v>
      </c>
      <c r="C612" s="1" t="s">
        <v>386</v>
      </c>
      <c r="J612" s="1">
        <v>1</v>
      </c>
      <c r="P612" s="1" t="s">
        <v>1812</v>
      </c>
      <c r="Q612" s="1" t="s">
        <v>386</v>
      </c>
      <c r="R612" s="1" t="s">
        <v>1117</v>
      </c>
    </row>
    <row r="613" spans="1:18" x14ac:dyDescent="0.2">
      <c r="A613" s="1" t="s">
        <v>396</v>
      </c>
      <c r="B613" s="1" t="s">
        <v>1809</v>
      </c>
      <c r="C613" s="1" t="s">
        <v>1914</v>
      </c>
      <c r="J613" s="1">
        <v>1</v>
      </c>
      <c r="P613" s="1" t="s">
        <v>1812</v>
      </c>
      <c r="Q613" s="1" t="s">
        <v>1914</v>
      </c>
      <c r="R613" s="1" t="s">
        <v>392</v>
      </c>
    </row>
    <row r="614" spans="1:18" x14ac:dyDescent="0.2">
      <c r="A614" s="1" t="s">
        <v>396</v>
      </c>
      <c r="B614" s="1" t="s">
        <v>1813</v>
      </c>
      <c r="C614" s="1" t="s">
        <v>27</v>
      </c>
      <c r="E614" s="1">
        <v>1</v>
      </c>
      <c r="P614" s="1" t="s">
        <v>1817</v>
      </c>
      <c r="Q614" s="1" t="s">
        <v>27</v>
      </c>
      <c r="R614" s="1" t="s">
        <v>1190</v>
      </c>
    </row>
    <row r="615" spans="1:18" x14ac:dyDescent="0.2">
      <c r="A615" s="1" t="s">
        <v>396</v>
      </c>
      <c r="B615" s="1" t="s">
        <v>1813</v>
      </c>
      <c r="C615" s="1" t="s">
        <v>32</v>
      </c>
      <c r="D615" s="1">
        <v>1</v>
      </c>
      <c r="E615" s="1">
        <v>1</v>
      </c>
      <c r="G615" s="1">
        <v>7</v>
      </c>
      <c r="P615" s="1" t="s">
        <v>1817</v>
      </c>
      <c r="Q615" s="1" t="s">
        <v>32</v>
      </c>
      <c r="R615" s="1" t="s">
        <v>447</v>
      </c>
    </row>
    <row r="616" spans="1:18" x14ac:dyDescent="0.2">
      <c r="A616" s="1" t="s">
        <v>396</v>
      </c>
      <c r="B616" s="1" t="s">
        <v>1813</v>
      </c>
      <c r="C616" s="1" t="s">
        <v>34</v>
      </c>
      <c r="E616" s="1">
        <v>3</v>
      </c>
      <c r="P616" s="1" t="s">
        <v>1817</v>
      </c>
      <c r="Q616" s="1" t="s">
        <v>34</v>
      </c>
      <c r="R616" s="1" t="s">
        <v>1201</v>
      </c>
    </row>
    <row r="617" spans="1:18" x14ac:dyDescent="0.2">
      <c r="A617" s="1" t="s">
        <v>396</v>
      </c>
      <c r="B617" s="1" t="s">
        <v>1813</v>
      </c>
      <c r="C617" s="1" t="s">
        <v>1935</v>
      </c>
      <c r="E617" s="1">
        <v>1</v>
      </c>
      <c r="P617" s="1" t="s">
        <v>1817</v>
      </c>
      <c r="Q617" s="1" t="s">
        <v>1935</v>
      </c>
      <c r="R617" s="1" t="s">
        <v>1936</v>
      </c>
    </row>
    <row r="618" spans="1:18" x14ac:dyDescent="0.2">
      <c r="A618" s="1" t="s">
        <v>396</v>
      </c>
      <c r="B618" s="1" t="s">
        <v>1813</v>
      </c>
      <c r="C618" s="1" t="s">
        <v>36</v>
      </c>
      <c r="I618" s="1">
        <v>1</v>
      </c>
      <c r="J618" s="1">
        <v>1</v>
      </c>
      <c r="K618" s="1">
        <v>1</v>
      </c>
      <c r="P618" s="1" t="s">
        <v>1817</v>
      </c>
      <c r="Q618" s="1" t="s">
        <v>36</v>
      </c>
      <c r="R618" s="1" t="s">
        <v>457</v>
      </c>
    </row>
    <row r="619" spans="1:18" x14ac:dyDescent="0.2">
      <c r="A619" s="1" t="s">
        <v>396</v>
      </c>
      <c r="B619" s="1" t="s">
        <v>1813</v>
      </c>
      <c r="C619" s="1" t="s">
        <v>44</v>
      </c>
      <c r="E619" s="1">
        <v>1</v>
      </c>
      <c r="P619" s="1" t="s">
        <v>1817</v>
      </c>
      <c r="Q619" s="1" t="s">
        <v>44</v>
      </c>
      <c r="R619" s="1" t="s">
        <v>43</v>
      </c>
    </row>
    <row r="620" spans="1:18" x14ac:dyDescent="0.2">
      <c r="A620" s="1" t="s">
        <v>396</v>
      </c>
      <c r="B620" s="1" t="s">
        <v>1813</v>
      </c>
      <c r="C620" s="1" t="s">
        <v>46</v>
      </c>
      <c r="E620" s="1">
        <v>1</v>
      </c>
      <c r="F620" s="1">
        <v>1</v>
      </c>
      <c r="P620" s="1" t="s">
        <v>1817</v>
      </c>
      <c r="Q620" s="1" t="s">
        <v>46</v>
      </c>
      <c r="R620" s="1" t="s">
        <v>498</v>
      </c>
    </row>
    <row r="621" spans="1:18" x14ac:dyDescent="0.2">
      <c r="A621" s="1" t="s">
        <v>396</v>
      </c>
      <c r="B621" s="1" t="s">
        <v>1813</v>
      </c>
      <c r="C621" s="1" t="s">
        <v>48</v>
      </c>
      <c r="D621" s="1">
        <v>1</v>
      </c>
      <c r="E621" s="1">
        <v>1</v>
      </c>
      <c r="G621" s="1">
        <v>1</v>
      </c>
      <c r="J621" s="1">
        <v>1</v>
      </c>
      <c r="P621" s="1" t="s">
        <v>1817</v>
      </c>
      <c r="Q621" s="1" t="s">
        <v>48</v>
      </c>
      <c r="R621" s="1" t="s">
        <v>486</v>
      </c>
    </row>
    <row r="622" spans="1:18" x14ac:dyDescent="0.2">
      <c r="A622" s="1" t="s">
        <v>396</v>
      </c>
      <c r="B622" s="1" t="s">
        <v>1813</v>
      </c>
      <c r="C622" s="1" t="s">
        <v>70</v>
      </c>
      <c r="D622" s="1">
        <v>1</v>
      </c>
      <c r="E622" s="1">
        <v>2</v>
      </c>
      <c r="G622" s="1">
        <v>1</v>
      </c>
      <c r="H622" s="1">
        <v>1</v>
      </c>
      <c r="I622" s="1">
        <v>1</v>
      </c>
      <c r="P622" s="1" t="s">
        <v>1817</v>
      </c>
      <c r="Q622" s="1" t="s">
        <v>70</v>
      </c>
      <c r="R622" s="1" t="s">
        <v>525</v>
      </c>
    </row>
    <row r="623" spans="1:18" x14ac:dyDescent="0.2">
      <c r="A623" s="1" t="s">
        <v>396</v>
      </c>
      <c r="B623" s="1" t="s">
        <v>1813</v>
      </c>
      <c r="C623" s="1" t="s">
        <v>72</v>
      </c>
      <c r="G623" s="1">
        <v>3</v>
      </c>
      <c r="P623" s="1" t="s">
        <v>1817</v>
      </c>
      <c r="Q623" s="1" t="s">
        <v>72</v>
      </c>
      <c r="R623" s="1" t="s">
        <v>1213</v>
      </c>
    </row>
    <row r="624" spans="1:18" x14ac:dyDescent="0.2">
      <c r="A624" s="1" t="s">
        <v>396</v>
      </c>
      <c r="B624" s="1" t="s">
        <v>1813</v>
      </c>
      <c r="C624" s="1" t="s">
        <v>74</v>
      </c>
      <c r="E624" s="1">
        <v>3</v>
      </c>
      <c r="I624" s="1">
        <v>1</v>
      </c>
      <c r="P624" s="1" t="s">
        <v>1817</v>
      </c>
      <c r="Q624" s="1" t="s">
        <v>74</v>
      </c>
      <c r="R624" s="1" t="s">
        <v>492</v>
      </c>
    </row>
    <row r="625" spans="1:18" x14ac:dyDescent="0.2">
      <c r="A625" s="1" t="s">
        <v>396</v>
      </c>
      <c r="B625" s="1" t="s">
        <v>1813</v>
      </c>
      <c r="C625" s="1" t="s">
        <v>87</v>
      </c>
      <c r="D625" s="1">
        <v>31</v>
      </c>
      <c r="E625" s="1">
        <v>34</v>
      </c>
      <c r="G625" s="1">
        <v>2</v>
      </c>
      <c r="I625" s="1">
        <v>3</v>
      </c>
      <c r="J625" s="1">
        <v>5</v>
      </c>
      <c r="K625" s="1">
        <v>6</v>
      </c>
      <c r="L625" s="1">
        <v>1</v>
      </c>
      <c r="M625" s="1">
        <v>6</v>
      </c>
      <c r="P625" s="1" t="s">
        <v>1817</v>
      </c>
      <c r="Q625" s="1" t="s">
        <v>87</v>
      </c>
      <c r="R625" s="1" t="s">
        <v>540</v>
      </c>
    </row>
    <row r="626" spans="1:18" x14ac:dyDescent="0.2">
      <c r="A626" s="1" t="s">
        <v>396</v>
      </c>
      <c r="B626" s="1" t="s">
        <v>1813</v>
      </c>
      <c r="C626" s="1" t="s">
        <v>95</v>
      </c>
      <c r="E626" s="1">
        <v>4</v>
      </c>
      <c r="P626" s="1" t="s">
        <v>1817</v>
      </c>
      <c r="Q626" s="1" t="s">
        <v>95</v>
      </c>
      <c r="R626" s="1" t="s">
        <v>555</v>
      </c>
    </row>
    <row r="627" spans="1:18" x14ac:dyDescent="0.2">
      <c r="A627" s="1" t="s">
        <v>396</v>
      </c>
      <c r="B627" s="1" t="s">
        <v>1813</v>
      </c>
      <c r="C627" s="1" t="s">
        <v>97</v>
      </c>
      <c r="D627" s="1">
        <v>3</v>
      </c>
      <c r="E627" s="1">
        <v>18</v>
      </c>
      <c r="G627" s="1">
        <v>3</v>
      </c>
      <c r="I627" s="1">
        <v>1</v>
      </c>
      <c r="K627" s="1">
        <v>13</v>
      </c>
      <c r="P627" s="1" t="s">
        <v>1817</v>
      </c>
      <c r="Q627" s="1" t="s">
        <v>97</v>
      </c>
      <c r="R627" s="1" t="s">
        <v>561</v>
      </c>
    </row>
    <row r="628" spans="1:18" x14ac:dyDescent="0.2">
      <c r="A628" s="1" t="s">
        <v>396</v>
      </c>
      <c r="B628" s="1" t="s">
        <v>1813</v>
      </c>
      <c r="C628" s="1" t="s">
        <v>99</v>
      </c>
      <c r="D628" s="1">
        <v>5</v>
      </c>
      <c r="E628" s="1">
        <v>3</v>
      </c>
      <c r="J628" s="1">
        <v>3</v>
      </c>
      <c r="P628" s="1" t="s">
        <v>1817</v>
      </c>
      <c r="Q628" s="1" t="s">
        <v>99</v>
      </c>
      <c r="R628" s="1" t="s">
        <v>582</v>
      </c>
    </row>
    <row r="629" spans="1:18" x14ac:dyDescent="0.2">
      <c r="A629" s="1" t="s">
        <v>396</v>
      </c>
      <c r="B629" s="1" t="s">
        <v>1813</v>
      </c>
      <c r="C629" s="1" t="s">
        <v>1925</v>
      </c>
      <c r="K629" s="1">
        <v>1</v>
      </c>
      <c r="P629" s="1" t="s">
        <v>1817</v>
      </c>
      <c r="Q629" s="1" t="s">
        <v>1925</v>
      </c>
      <c r="R629" s="1" t="s">
        <v>116</v>
      </c>
    </row>
    <row r="630" spans="1:18" x14ac:dyDescent="0.2">
      <c r="A630" s="1" t="s">
        <v>396</v>
      </c>
      <c r="B630" s="1" t="s">
        <v>1813</v>
      </c>
      <c r="C630" s="1" t="s">
        <v>1924</v>
      </c>
      <c r="E630" s="1">
        <v>1</v>
      </c>
      <c r="P630" s="1" t="s">
        <v>1817</v>
      </c>
      <c r="Q630" s="1" t="s">
        <v>1924</v>
      </c>
      <c r="R630" s="1" t="s">
        <v>124</v>
      </c>
    </row>
    <row r="631" spans="1:18" x14ac:dyDescent="0.2">
      <c r="A631" s="1" t="s">
        <v>396</v>
      </c>
      <c r="B631" s="1" t="s">
        <v>1813</v>
      </c>
      <c r="C631" s="1" t="s">
        <v>126</v>
      </c>
      <c r="D631" s="1">
        <v>1</v>
      </c>
      <c r="P631" s="1" t="s">
        <v>1817</v>
      </c>
      <c r="Q631" s="1" t="s">
        <v>126</v>
      </c>
      <c r="R631" s="1" t="s">
        <v>1225</v>
      </c>
    </row>
    <row r="632" spans="1:18" x14ac:dyDescent="0.2">
      <c r="A632" s="1" t="s">
        <v>396</v>
      </c>
      <c r="B632" s="1" t="s">
        <v>1813</v>
      </c>
      <c r="C632" s="1" t="s">
        <v>128</v>
      </c>
      <c r="D632" s="1">
        <v>1</v>
      </c>
      <c r="E632" s="1">
        <v>3</v>
      </c>
      <c r="G632" s="1">
        <v>1</v>
      </c>
      <c r="P632" s="1" t="s">
        <v>1817</v>
      </c>
      <c r="Q632" s="1" t="s">
        <v>128</v>
      </c>
      <c r="R632" s="1" t="s">
        <v>636</v>
      </c>
    </row>
    <row r="633" spans="1:18" x14ac:dyDescent="0.2">
      <c r="A633" s="1" t="s">
        <v>396</v>
      </c>
      <c r="B633" s="1" t="s">
        <v>1813</v>
      </c>
      <c r="C633" s="1" t="s">
        <v>133</v>
      </c>
      <c r="J633" s="1">
        <v>1</v>
      </c>
      <c r="P633" s="1" t="s">
        <v>1817</v>
      </c>
      <c r="Q633" s="1" t="s">
        <v>133</v>
      </c>
      <c r="R633" s="1" t="s">
        <v>651</v>
      </c>
    </row>
    <row r="634" spans="1:18" x14ac:dyDescent="0.2">
      <c r="A634" s="1" t="s">
        <v>396</v>
      </c>
      <c r="B634" s="1" t="s">
        <v>1813</v>
      </c>
      <c r="C634" s="1" t="s">
        <v>135</v>
      </c>
      <c r="D634" s="1">
        <v>1</v>
      </c>
      <c r="E634" s="1">
        <v>1</v>
      </c>
      <c r="P634" s="1" t="s">
        <v>1817</v>
      </c>
      <c r="Q634" s="1" t="s">
        <v>135</v>
      </c>
      <c r="R634" s="1" t="s">
        <v>657</v>
      </c>
    </row>
    <row r="635" spans="1:18" x14ac:dyDescent="0.2">
      <c r="A635" s="1" t="s">
        <v>396</v>
      </c>
      <c r="B635" s="1" t="s">
        <v>1813</v>
      </c>
      <c r="C635" s="1" t="s">
        <v>139</v>
      </c>
      <c r="J635" s="1">
        <v>1</v>
      </c>
      <c r="P635" s="1" t="s">
        <v>1817</v>
      </c>
      <c r="Q635" s="1" t="s">
        <v>139</v>
      </c>
      <c r="R635" s="1" t="s">
        <v>663</v>
      </c>
    </row>
    <row r="636" spans="1:18" x14ac:dyDescent="0.2">
      <c r="A636" s="1" t="s">
        <v>396</v>
      </c>
      <c r="B636" s="1" t="s">
        <v>1813</v>
      </c>
      <c r="C636" s="1" t="s">
        <v>141</v>
      </c>
      <c r="E636" s="1">
        <v>2</v>
      </c>
      <c r="K636" s="1">
        <v>1</v>
      </c>
      <c r="P636" s="1" t="s">
        <v>1817</v>
      </c>
      <c r="Q636" s="1" t="s">
        <v>141</v>
      </c>
      <c r="R636" s="1" t="s">
        <v>671</v>
      </c>
    </row>
    <row r="637" spans="1:18" x14ac:dyDescent="0.2">
      <c r="A637" s="1" t="s">
        <v>396</v>
      </c>
      <c r="B637" s="1" t="s">
        <v>1813</v>
      </c>
      <c r="C637" s="1" t="s">
        <v>148</v>
      </c>
      <c r="E637" s="1">
        <v>1</v>
      </c>
      <c r="F637" s="1">
        <v>2</v>
      </c>
      <c r="P637" s="1" t="s">
        <v>1817</v>
      </c>
      <c r="Q637" s="1" t="s">
        <v>148</v>
      </c>
      <c r="R637" s="1" t="s">
        <v>686</v>
      </c>
    </row>
    <row r="638" spans="1:18" x14ac:dyDescent="0.2">
      <c r="A638" s="1" t="s">
        <v>396</v>
      </c>
      <c r="B638" s="1" t="s">
        <v>1813</v>
      </c>
      <c r="C638" s="1" t="s">
        <v>150</v>
      </c>
      <c r="D638" s="1">
        <v>1</v>
      </c>
      <c r="I638" s="1">
        <v>1</v>
      </c>
      <c r="J638" s="1">
        <v>1</v>
      </c>
      <c r="L638" s="1">
        <v>2</v>
      </c>
      <c r="M638" s="1">
        <v>1</v>
      </c>
      <c r="P638" s="1" t="s">
        <v>1817</v>
      </c>
      <c r="Q638" s="1" t="s">
        <v>150</v>
      </c>
      <c r="R638" s="1" t="s">
        <v>606</v>
      </c>
    </row>
    <row r="639" spans="1:18" x14ac:dyDescent="0.2">
      <c r="A639" s="1" t="s">
        <v>396</v>
      </c>
      <c r="B639" s="1" t="s">
        <v>1813</v>
      </c>
      <c r="C639" s="1" t="s">
        <v>152</v>
      </c>
      <c r="E639" s="1">
        <v>2</v>
      </c>
      <c r="P639" s="1" t="s">
        <v>1817</v>
      </c>
      <c r="Q639" s="1" t="s">
        <v>152</v>
      </c>
      <c r="R639" s="1" t="s">
        <v>692</v>
      </c>
    </row>
    <row r="640" spans="1:18" x14ac:dyDescent="0.2">
      <c r="A640" s="1" t="s">
        <v>396</v>
      </c>
      <c r="B640" s="1" t="s">
        <v>1813</v>
      </c>
      <c r="C640" s="1" t="s">
        <v>159</v>
      </c>
      <c r="E640" s="1">
        <v>1</v>
      </c>
      <c r="P640" s="1" t="s">
        <v>1817</v>
      </c>
      <c r="Q640" s="1" t="s">
        <v>159</v>
      </c>
      <c r="R640" s="1" t="s">
        <v>1232</v>
      </c>
    </row>
    <row r="641" spans="1:18" x14ac:dyDescent="0.2">
      <c r="A641" s="1" t="s">
        <v>396</v>
      </c>
      <c r="B641" s="1" t="s">
        <v>1813</v>
      </c>
      <c r="C641" s="1" t="s">
        <v>169</v>
      </c>
      <c r="E641" s="1">
        <v>1</v>
      </c>
      <c r="J641" s="1">
        <v>1</v>
      </c>
      <c r="P641" s="1" t="s">
        <v>1817</v>
      </c>
      <c r="Q641" s="1" t="s">
        <v>169</v>
      </c>
      <c r="R641" s="1" t="s">
        <v>1235</v>
      </c>
    </row>
    <row r="642" spans="1:18" x14ac:dyDescent="0.2">
      <c r="A642" s="1" t="s">
        <v>396</v>
      </c>
      <c r="B642" s="1" t="s">
        <v>1813</v>
      </c>
      <c r="C642" s="1" t="s">
        <v>172</v>
      </c>
      <c r="E642" s="1">
        <v>1</v>
      </c>
      <c r="I642" s="1">
        <v>1</v>
      </c>
      <c r="P642" s="1" t="s">
        <v>1817</v>
      </c>
      <c r="Q642" s="1" t="s">
        <v>172</v>
      </c>
      <c r="R642" s="1" t="s">
        <v>725</v>
      </c>
    </row>
    <row r="643" spans="1:18" x14ac:dyDescent="0.2">
      <c r="A643" s="1" t="s">
        <v>396</v>
      </c>
      <c r="B643" s="1" t="s">
        <v>1813</v>
      </c>
      <c r="C643" s="1" t="s">
        <v>176</v>
      </c>
      <c r="D643" s="1">
        <v>1</v>
      </c>
      <c r="E643" s="1">
        <v>4</v>
      </c>
      <c r="G643" s="1">
        <v>4</v>
      </c>
      <c r="K643" s="1">
        <v>2</v>
      </c>
      <c r="L643" s="1">
        <v>1</v>
      </c>
      <c r="M643" s="1">
        <v>2</v>
      </c>
      <c r="P643" s="1" t="s">
        <v>1817</v>
      </c>
      <c r="Q643" s="1" t="s">
        <v>176</v>
      </c>
      <c r="R643" s="1" t="s">
        <v>739</v>
      </c>
    </row>
    <row r="644" spans="1:18" x14ac:dyDescent="0.2">
      <c r="A644" s="1" t="s">
        <v>396</v>
      </c>
      <c r="B644" s="1" t="s">
        <v>1813</v>
      </c>
      <c r="C644" s="1" t="s">
        <v>185</v>
      </c>
      <c r="D644" s="1">
        <v>1</v>
      </c>
      <c r="E644" s="1">
        <v>2</v>
      </c>
      <c r="P644" s="1" t="s">
        <v>1817</v>
      </c>
      <c r="Q644" s="1" t="s">
        <v>185</v>
      </c>
      <c r="R644" s="1" t="s">
        <v>745</v>
      </c>
    </row>
    <row r="645" spans="1:18" x14ac:dyDescent="0.2">
      <c r="A645" s="1" t="s">
        <v>396</v>
      </c>
      <c r="B645" s="1" t="s">
        <v>1813</v>
      </c>
      <c r="C645" s="1" t="s">
        <v>187</v>
      </c>
      <c r="D645" s="1">
        <v>1</v>
      </c>
      <c r="E645" s="1">
        <v>4</v>
      </c>
      <c r="K645" s="1">
        <v>2</v>
      </c>
      <c r="P645" s="1" t="s">
        <v>1817</v>
      </c>
      <c r="Q645" s="1" t="s">
        <v>187</v>
      </c>
      <c r="R645" s="1" t="s">
        <v>771</v>
      </c>
    </row>
    <row r="646" spans="1:18" x14ac:dyDescent="0.2">
      <c r="A646" s="1" t="s">
        <v>396</v>
      </c>
      <c r="B646" s="1" t="s">
        <v>1813</v>
      </c>
      <c r="C646" s="1" t="s">
        <v>189</v>
      </c>
      <c r="D646" s="1">
        <v>1</v>
      </c>
      <c r="E646" s="1">
        <v>4</v>
      </c>
      <c r="I646" s="1">
        <v>1</v>
      </c>
      <c r="J646" s="1">
        <v>2</v>
      </c>
      <c r="K646" s="1">
        <v>3</v>
      </c>
      <c r="P646" s="1" t="s">
        <v>1817</v>
      </c>
      <c r="Q646" s="1" t="s">
        <v>189</v>
      </c>
      <c r="R646" s="1" t="s">
        <v>777</v>
      </c>
    </row>
    <row r="647" spans="1:18" x14ac:dyDescent="0.2">
      <c r="A647" s="1" t="s">
        <v>396</v>
      </c>
      <c r="B647" s="1" t="s">
        <v>1813</v>
      </c>
      <c r="C647" s="1" t="s">
        <v>191</v>
      </c>
      <c r="E647" s="1">
        <v>1</v>
      </c>
      <c r="J647" s="1">
        <v>1</v>
      </c>
      <c r="K647" s="1">
        <v>1</v>
      </c>
      <c r="P647" s="1" t="s">
        <v>1817</v>
      </c>
      <c r="Q647" s="1" t="s">
        <v>191</v>
      </c>
      <c r="R647" s="1" t="s">
        <v>1239</v>
      </c>
    </row>
    <row r="648" spans="1:18" x14ac:dyDescent="0.2">
      <c r="A648" s="1" t="s">
        <v>396</v>
      </c>
      <c r="B648" s="1" t="s">
        <v>1813</v>
      </c>
      <c r="C648" s="1" t="s">
        <v>193</v>
      </c>
      <c r="D648" s="1">
        <v>3</v>
      </c>
      <c r="K648" s="1">
        <v>2</v>
      </c>
      <c r="P648" s="1" t="s">
        <v>1817</v>
      </c>
      <c r="Q648" s="1" t="s">
        <v>193</v>
      </c>
      <c r="R648" s="1" t="s">
        <v>793</v>
      </c>
    </row>
    <row r="649" spans="1:18" x14ac:dyDescent="0.2">
      <c r="A649" s="1" t="s">
        <v>396</v>
      </c>
      <c r="B649" s="1" t="s">
        <v>1813</v>
      </c>
      <c r="C649" s="1" t="s">
        <v>1915</v>
      </c>
      <c r="D649" s="1">
        <v>1</v>
      </c>
      <c r="G649" s="1">
        <v>2</v>
      </c>
      <c r="K649" s="1">
        <v>2</v>
      </c>
      <c r="P649" s="1" t="s">
        <v>1817</v>
      </c>
      <c r="Q649" s="1" t="s">
        <v>1915</v>
      </c>
      <c r="R649" s="1" t="s">
        <v>206</v>
      </c>
    </row>
    <row r="650" spans="1:18" x14ac:dyDescent="0.2">
      <c r="A650" s="1" t="s">
        <v>396</v>
      </c>
      <c r="B650" s="1" t="s">
        <v>1813</v>
      </c>
      <c r="C650" s="1" t="s">
        <v>218</v>
      </c>
      <c r="D650" s="1">
        <v>1</v>
      </c>
      <c r="E650" s="1">
        <v>4</v>
      </c>
      <c r="G650" s="1">
        <v>2</v>
      </c>
      <c r="P650" s="1" t="s">
        <v>1817</v>
      </c>
      <c r="Q650" s="1" t="s">
        <v>218</v>
      </c>
      <c r="R650" s="1" t="s">
        <v>1247</v>
      </c>
    </row>
    <row r="651" spans="1:18" x14ac:dyDescent="0.2">
      <c r="A651" s="1" t="s">
        <v>396</v>
      </c>
      <c r="B651" s="1" t="s">
        <v>1813</v>
      </c>
      <c r="C651" s="1" t="s">
        <v>228</v>
      </c>
      <c r="M651" s="1">
        <v>1</v>
      </c>
      <c r="P651" s="1" t="s">
        <v>1817</v>
      </c>
      <c r="Q651" s="1" t="s">
        <v>228</v>
      </c>
      <c r="R651" s="1" t="s">
        <v>851</v>
      </c>
    </row>
    <row r="652" spans="1:18" x14ac:dyDescent="0.2">
      <c r="A652" s="1" t="s">
        <v>396</v>
      </c>
      <c r="B652" s="1" t="s">
        <v>1813</v>
      </c>
      <c r="C652" s="1" t="s">
        <v>239</v>
      </c>
      <c r="E652" s="1">
        <v>2</v>
      </c>
      <c r="P652" s="1" t="s">
        <v>1817</v>
      </c>
      <c r="Q652" s="1" t="s">
        <v>239</v>
      </c>
      <c r="R652" s="1" t="s">
        <v>912</v>
      </c>
    </row>
    <row r="653" spans="1:18" x14ac:dyDescent="0.2">
      <c r="A653" s="1" t="s">
        <v>396</v>
      </c>
      <c r="B653" s="1" t="s">
        <v>1813</v>
      </c>
      <c r="C653" s="1" t="s">
        <v>252</v>
      </c>
      <c r="D653" s="1">
        <v>11</v>
      </c>
      <c r="E653" s="1">
        <v>20</v>
      </c>
      <c r="J653" s="1">
        <v>2</v>
      </c>
      <c r="K653" s="1">
        <v>3</v>
      </c>
      <c r="P653" s="1" t="s">
        <v>1817</v>
      </c>
      <c r="Q653" s="1" t="s">
        <v>252</v>
      </c>
      <c r="R653" s="1" t="s">
        <v>876</v>
      </c>
    </row>
    <row r="654" spans="1:18" x14ac:dyDescent="0.2">
      <c r="A654" s="1" t="s">
        <v>396</v>
      </c>
      <c r="B654" s="1" t="s">
        <v>1813</v>
      </c>
      <c r="C654" s="1" t="s">
        <v>260</v>
      </c>
      <c r="H654" s="1">
        <v>1</v>
      </c>
      <c r="P654" s="1" t="s">
        <v>1817</v>
      </c>
      <c r="Q654" s="1" t="s">
        <v>260</v>
      </c>
      <c r="R654" s="1" t="s">
        <v>1259</v>
      </c>
    </row>
    <row r="655" spans="1:18" x14ac:dyDescent="0.2">
      <c r="A655" s="1" t="s">
        <v>396</v>
      </c>
      <c r="B655" s="1" t="s">
        <v>1813</v>
      </c>
      <c r="C655" s="1" t="s">
        <v>268</v>
      </c>
      <c r="D655" s="1">
        <v>1</v>
      </c>
      <c r="E655" s="1">
        <v>2</v>
      </c>
      <c r="P655" s="1" t="s">
        <v>1817</v>
      </c>
      <c r="Q655" s="1" t="s">
        <v>268</v>
      </c>
      <c r="R655" s="1" t="s">
        <v>1258</v>
      </c>
    </row>
    <row r="656" spans="1:18" x14ac:dyDescent="0.2">
      <c r="A656" s="1" t="s">
        <v>396</v>
      </c>
      <c r="B656" s="1" t="s">
        <v>1813</v>
      </c>
      <c r="C656" s="1" t="s">
        <v>1921</v>
      </c>
      <c r="E656" s="1">
        <v>1</v>
      </c>
      <c r="G656" s="1">
        <v>1</v>
      </c>
      <c r="J656" s="1">
        <v>3</v>
      </c>
      <c r="K656" s="1">
        <v>1</v>
      </c>
      <c r="P656" s="1" t="s">
        <v>1817</v>
      </c>
      <c r="Q656" s="1" t="s">
        <v>1921</v>
      </c>
      <c r="R656" s="1" t="s">
        <v>275</v>
      </c>
    </row>
    <row r="657" spans="1:18" x14ac:dyDescent="0.2">
      <c r="A657" s="1" t="s">
        <v>396</v>
      </c>
      <c r="B657" s="1" t="s">
        <v>1813</v>
      </c>
      <c r="C657" s="1" t="s">
        <v>284</v>
      </c>
      <c r="E657" s="1">
        <v>6</v>
      </c>
      <c r="P657" s="1" t="s">
        <v>1817</v>
      </c>
      <c r="Q657" s="1" t="s">
        <v>284</v>
      </c>
      <c r="R657" s="1" t="s">
        <v>922</v>
      </c>
    </row>
    <row r="658" spans="1:18" x14ac:dyDescent="0.2">
      <c r="A658" s="1" t="s">
        <v>396</v>
      </c>
      <c r="B658" s="1" t="s">
        <v>1813</v>
      </c>
      <c r="C658" s="1" t="s">
        <v>286</v>
      </c>
      <c r="E658" s="1">
        <v>1</v>
      </c>
      <c r="I658" s="1">
        <v>1</v>
      </c>
      <c r="P658" s="1" t="s">
        <v>1817</v>
      </c>
      <c r="Q658" s="1" t="s">
        <v>286</v>
      </c>
      <c r="R658" s="1" t="s">
        <v>936</v>
      </c>
    </row>
    <row r="659" spans="1:18" x14ac:dyDescent="0.2">
      <c r="A659" s="1" t="s">
        <v>396</v>
      </c>
      <c r="B659" s="1" t="s">
        <v>1813</v>
      </c>
      <c r="C659" s="1" t="s">
        <v>288</v>
      </c>
      <c r="D659" s="1">
        <v>1</v>
      </c>
      <c r="P659" s="1" t="s">
        <v>1817</v>
      </c>
      <c r="Q659" s="1" t="s">
        <v>288</v>
      </c>
      <c r="R659" s="1" t="s">
        <v>952</v>
      </c>
    </row>
    <row r="660" spans="1:18" x14ac:dyDescent="0.2">
      <c r="A660" s="1" t="s">
        <v>396</v>
      </c>
      <c r="B660" s="1" t="s">
        <v>1813</v>
      </c>
      <c r="C660" s="1" t="s">
        <v>294</v>
      </c>
      <c r="D660" s="1">
        <v>1</v>
      </c>
      <c r="P660" s="1" t="s">
        <v>1817</v>
      </c>
      <c r="Q660" s="1" t="s">
        <v>294</v>
      </c>
      <c r="R660" s="1" t="s">
        <v>1267</v>
      </c>
    </row>
    <row r="661" spans="1:18" x14ac:dyDescent="0.2">
      <c r="A661" s="1" t="s">
        <v>396</v>
      </c>
      <c r="B661" s="1" t="s">
        <v>1813</v>
      </c>
      <c r="C661" s="1" t="s">
        <v>300</v>
      </c>
      <c r="D661" s="1">
        <v>1</v>
      </c>
      <c r="E661" s="1">
        <v>9</v>
      </c>
      <c r="J661" s="1">
        <v>1</v>
      </c>
      <c r="K661" s="1">
        <v>1</v>
      </c>
      <c r="P661" s="1" t="s">
        <v>1817</v>
      </c>
      <c r="Q661" s="1" t="s">
        <v>300</v>
      </c>
      <c r="R661" s="1" t="s">
        <v>965</v>
      </c>
    </row>
    <row r="662" spans="1:18" x14ac:dyDescent="0.2">
      <c r="A662" s="1" t="s">
        <v>396</v>
      </c>
      <c r="B662" s="1" t="s">
        <v>1813</v>
      </c>
      <c r="C662" s="1" t="s">
        <v>1920</v>
      </c>
      <c r="G662" s="1">
        <v>1</v>
      </c>
      <c r="P662" s="1" t="s">
        <v>1817</v>
      </c>
      <c r="Q662" s="1" t="s">
        <v>1920</v>
      </c>
      <c r="R662" s="1" t="s">
        <v>303</v>
      </c>
    </row>
    <row r="663" spans="1:18" x14ac:dyDescent="0.2">
      <c r="A663" s="1" t="s">
        <v>396</v>
      </c>
      <c r="B663" s="1" t="s">
        <v>1813</v>
      </c>
      <c r="C663" s="1" t="s">
        <v>1963</v>
      </c>
      <c r="G663" s="1">
        <v>1</v>
      </c>
      <c r="P663" s="1" t="s">
        <v>1817</v>
      </c>
      <c r="Q663" s="1" t="s">
        <v>305</v>
      </c>
      <c r="R663" s="1" t="s">
        <v>980</v>
      </c>
    </row>
    <row r="664" spans="1:18" x14ac:dyDescent="0.2">
      <c r="A664" s="1" t="s">
        <v>396</v>
      </c>
      <c r="B664" s="1" t="s">
        <v>1813</v>
      </c>
      <c r="C664" s="1" t="s">
        <v>309</v>
      </c>
      <c r="D664" s="1">
        <v>1</v>
      </c>
      <c r="E664" s="1">
        <v>1</v>
      </c>
      <c r="G664" s="1">
        <v>1</v>
      </c>
      <c r="P664" s="1" t="s">
        <v>1817</v>
      </c>
      <c r="Q664" s="1" t="s">
        <v>309</v>
      </c>
      <c r="R664" s="1" t="s">
        <v>1955</v>
      </c>
    </row>
    <row r="665" spans="1:18" x14ac:dyDescent="0.2">
      <c r="A665" s="1" t="s">
        <v>396</v>
      </c>
      <c r="B665" s="1" t="s">
        <v>1813</v>
      </c>
      <c r="C665" s="1" t="s">
        <v>310</v>
      </c>
      <c r="E665" s="1">
        <v>6</v>
      </c>
      <c r="P665" s="1" t="s">
        <v>1817</v>
      </c>
      <c r="Q665" s="1" t="s">
        <v>310</v>
      </c>
      <c r="R665" s="1" t="s">
        <v>1002</v>
      </c>
    </row>
    <row r="666" spans="1:18" x14ac:dyDescent="0.2">
      <c r="A666" s="1" t="s">
        <v>396</v>
      </c>
      <c r="B666" s="1" t="s">
        <v>1813</v>
      </c>
      <c r="C666" s="1" t="s">
        <v>312</v>
      </c>
      <c r="E666" s="1">
        <v>1</v>
      </c>
      <c r="H666" s="1">
        <v>1</v>
      </c>
      <c r="P666" s="1" t="s">
        <v>1817</v>
      </c>
      <c r="Q666" s="1" t="s">
        <v>312</v>
      </c>
      <c r="R666" s="1" t="s">
        <v>1007</v>
      </c>
    </row>
    <row r="667" spans="1:18" x14ac:dyDescent="0.2">
      <c r="A667" s="1" t="s">
        <v>396</v>
      </c>
      <c r="B667" s="1" t="s">
        <v>1813</v>
      </c>
      <c r="C667" s="1" t="s">
        <v>329</v>
      </c>
      <c r="D667" s="1">
        <v>2</v>
      </c>
      <c r="E667" s="1">
        <v>3</v>
      </c>
      <c r="J667" s="1">
        <v>1</v>
      </c>
      <c r="P667" s="1" t="s">
        <v>1817</v>
      </c>
      <c r="Q667" s="1" t="s">
        <v>329</v>
      </c>
      <c r="R667" s="1" t="s">
        <v>1020</v>
      </c>
    </row>
    <row r="668" spans="1:18" x14ac:dyDescent="0.2">
      <c r="A668" s="1" t="s">
        <v>396</v>
      </c>
      <c r="B668" s="1" t="s">
        <v>1813</v>
      </c>
      <c r="C668" s="1" t="s">
        <v>339</v>
      </c>
      <c r="D668" s="1">
        <v>5</v>
      </c>
      <c r="E668" s="1">
        <v>2</v>
      </c>
      <c r="P668" s="1" t="s">
        <v>1817</v>
      </c>
      <c r="Q668" s="1" t="s">
        <v>339</v>
      </c>
      <c r="R668" s="1" t="s">
        <v>1028</v>
      </c>
    </row>
    <row r="669" spans="1:18" x14ac:dyDescent="0.2">
      <c r="A669" s="1" t="s">
        <v>396</v>
      </c>
      <c r="B669" s="1" t="s">
        <v>1813</v>
      </c>
      <c r="C669" s="1" t="s">
        <v>348</v>
      </c>
      <c r="D669" s="1">
        <v>5</v>
      </c>
      <c r="E669" s="1">
        <v>2</v>
      </c>
      <c r="P669" s="1" t="s">
        <v>1817</v>
      </c>
      <c r="Q669" s="1" t="s">
        <v>348</v>
      </c>
      <c r="R669" s="1" t="s">
        <v>1148</v>
      </c>
    </row>
    <row r="670" spans="1:18" x14ac:dyDescent="0.2">
      <c r="A670" s="1" t="s">
        <v>396</v>
      </c>
      <c r="B670" s="1" t="s">
        <v>1813</v>
      </c>
      <c r="C670" s="1" t="s">
        <v>350</v>
      </c>
      <c r="E670" s="1">
        <v>1</v>
      </c>
      <c r="G670" s="1">
        <v>3</v>
      </c>
      <c r="J670" s="1">
        <v>1</v>
      </c>
      <c r="K670" s="1">
        <v>1</v>
      </c>
      <c r="M670" s="1">
        <v>2</v>
      </c>
      <c r="P670" s="1" t="s">
        <v>1817</v>
      </c>
      <c r="Q670" s="1" t="s">
        <v>350</v>
      </c>
      <c r="R670" s="1" t="s">
        <v>644</v>
      </c>
    </row>
    <row r="671" spans="1:18" x14ac:dyDescent="0.2">
      <c r="A671" s="1" t="s">
        <v>396</v>
      </c>
      <c r="B671" s="1" t="s">
        <v>1813</v>
      </c>
      <c r="C671" s="1" t="s">
        <v>360</v>
      </c>
      <c r="E671" s="1">
        <v>1</v>
      </c>
      <c r="G671" s="1">
        <v>1</v>
      </c>
      <c r="I671" s="1">
        <v>1</v>
      </c>
      <c r="J671" s="1">
        <v>1</v>
      </c>
      <c r="P671" s="1" t="s">
        <v>1817</v>
      </c>
      <c r="Q671" s="1" t="s">
        <v>360</v>
      </c>
      <c r="R671" s="1" t="s">
        <v>548</v>
      </c>
    </row>
    <row r="672" spans="1:18" x14ac:dyDescent="0.2">
      <c r="A672" s="1" t="s">
        <v>396</v>
      </c>
      <c r="B672" s="1" t="s">
        <v>1813</v>
      </c>
      <c r="C672" s="1" t="s">
        <v>1916</v>
      </c>
      <c r="D672" s="1">
        <v>1</v>
      </c>
      <c r="E672" s="1">
        <v>1</v>
      </c>
      <c r="P672" s="1" t="s">
        <v>1817</v>
      </c>
      <c r="Q672" s="1" t="s">
        <v>1916</v>
      </c>
      <c r="R672" s="1" t="s">
        <v>366</v>
      </c>
    </row>
    <row r="673" spans="1:18" x14ac:dyDescent="0.2">
      <c r="A673" s="1" t="s">
        <v>396</v>
      </c>
      <c r="B673" s="1" t="s">
        <v>1813</v>
      </c>
      <c r="C673" s="1" t="s">
        <v>371</v>
      </c>
      <c r="D673" s="1">
        <v>20</v>
      </c>
      <c r="E673" s="1">
        <v>2</v>
      </c>
      <c r="P673" s="1" t="s">
        <v>1817</v>
      </c>
      <c r="Q673" s="1" t="s">
        <v>371</v>
      </c>
      <c r="R673" s="1" t="s">
        <v>1082</v>
      </c>
    </row>
    <row r="674" spans="1:18" x14ac:dyDescent="0.2">
      <c r="A674" s="1" t="s">
        <v>396</v>
      </c>
      <c r="B674" s="1" t="s">
        <v>1813</v>
      </c>
      <c r="C674" s="1" t="s">
        <v>376</v>
      </c>
      <c r="F674" s="1">
        <v>1</v>
      </c>
      <c r="P674" s="1" t="s">
        <v>1817</v>
      </c>
      <c r="Q674" s="1" t="s">
        <v>376</v>
      </c>
      <c r="R674" s="1" t="s">
        <v>1292</v>
      </c>
    </row>
    <row r="675" spans="1:18" x14ac:dyDescent="0.2">
      <c r="A675" s="1" t="s">
        <v>396</v>
      </c>
      <c r="B675" s="1" t="s">
        <v>1813</v>
      </c>
      <c r="C675" s="1" t="s">
        <v>1964</v>
      </c>
      <c r="E675" s="1">
        <v>1</v>
      </c>
      <c r="P675" s="1" t="s">
        <v>1817</v>
      </c>
      <c r="Q675" s="1" t="s">
        <v>1964</v>
      </c>
      <c r="R675" s="1" t="s">
        <v>1965</v>
      </c>
    </row>
    <row r="676" spans="1:18" x14ac:dyDescent="0.2">
      <c r="A676" s="1" t="s">
        <v>396</v>
      </c>
      <c r="B676" s="1" t="s">
        <v>1813</v>
      </c>
      <c r="C676" s="1" t="s">
        <v>384</v>
      </c>
      <c r="E676" s="1">
        <v>1</v>
      </c>
      <c r="P676" s="1" t="s">
        <v>1817</v>
      </c>
      <c r="Q676" s="1" t="s">
        <v>384</v>
      </c>
      <c r="R676" s="1" t="s">
        <v>1111</v>
      </c>
    </row>
    <row r="677" spans="1:18" x14ac:dyDescent="0.2">
      <c r="A677" s="1" t="s">
        <v>396</v>
      </c>
      <c r="B677" s="1" t="s">
        <v>1813</v>
      </c>
      <c r="C677" s="1" t="s">
        <v>386</v>
      </c>
      <c r="E677" s="1">
        <v>1</v>
      </c>
      <c r="G677" s="1">
        <v>2</v>
      </c>
      <c r="P677" s="1" t="s">
        <v>1817</v>
      </c>
      <c r="Q677" s="1" t="s">
        <v>386</v>
      </c>
      <c r="R677" s="1" t="s">
        <v>1117</v>
      </c>
    </row>
    <row r="678" spans="1:18" x14ac:dyDescent="0.2">
      <c r="A678" s="1" t="s">
        <v>396</v>
      </c>
      <c r="B678" s="1" t="s">
        <v>1813</v>
      </c>
      <c r="C678" s="1" t="s">
        <v>1913</v>
      </c>
      <c r="G678" s="1">
        <v>1</v>
      </c>
      <c r="H678" s="1">
        <v>2</v>
      </c>
      <c r="K678" s="1">
        <v>2</v>
      </c>
      <c r="P678" s="1" t="s">
        <v>1817</v>
      </c>
      <c r="Q678" s="1" t="s">
        <v>1913</v>
      </c>
      <c r="R678" s="1" t="s">
        <v>389</v>
      </c>
    </row>
    <row r="679" spans="1:18" x14ac:dyDescent="0.2">
      <c r="A679" s="1" t="s">
        <v>396</v>
      </c>
      <c r="B679" s="1" t="s">
        <v>1813</v>
      </c>
      <c r="C679" s="1" t="s">
        <v>1914</v>
      </c>
      <c r="D679" s="1">
        <v>2</v>
      </c>
      <c r="E679" s="1">
        <v>1</v>
      </c>
      <c r="G679" s="1">
        <v>1</v>
      </c>
      <c r="H679" s="1">
        <v>1</v>
      </c>
      <c r="J679" s="1">
        <v>1</v>
      </c>
      <c r="K679" s="1">
        <v>3</v>
      </c>
      <c r="P679" s="1" t="s">
        <v>1817</v>
      </c>
      <c r="Q679" s="1" t="s">
        <v>1914</v>
      </c>
      <c r="R679" s="1" t="s">
        <v>392</v>
      </c>
    </row>
    <row r="680" spans="1:18" x14ac:dyDescent="0.2">
      <c r="A680" s="1" t="s">
        <v>396</v>
      </c>
      <c r="B680" s="1" t="s">
        <v>1813</v>
      </c>
      <c r="C680" s="1" t="s">
        <v>406</v>
      </c>
      <c r="D680" s="1">
        <v>2</v>
      </c>
      <c r="E680" s="1">
        <v>1</v>
      </c>
      <c r="P680" s="1" t="s">
        <v>1817</v>
      </c>
      <c r="Q680" s="1" t="s">
        <v>406</v>
      </c>
      <c r="R680" s="1" t="s">
        <v>1139</v>
      </c>
    </row>
    <row r="681" spans="1:18" x14ac:dyDescent="0.2">
      <c r="A681" s="1" t="s">
        <v>396</v>
      </c>
      <c r="B681" s="1" t="s">
        <v>1818</v>
      </c>
      <c r="C681" s="1" t="s">
        <v>36</v>
      </c>
      <c r="E681" s="1">
        <v>2</v>
      </c>
      <c r="P681" s="1" t="s">
        <v>1821</v>
      </c>
      <c r="Q681" s="1" t="s">
        <v>36</v>
      </c>
      <c r="R681" s="1" t="s">
        <v>457</v>
      </c>
    </row>
    <row r="682" spans="1:18" x14ac:dyDescent="0.2">
      <c r="A682" s="1" t="s">
        <v>396</v>
      </c>
      <c r="B682" s="1" t="s">
        <v>1818</v>
      </c>
      <c r="C682" s="1" t="s">
        <v>70</v>
      </c>
      <c r="E682" s="1">
        <v>1</v>
      </c>
      <c r="P682" s="1" t="s">
        <v>1821</v>
      </c>
      <c r="Q682" s="1" t="s">
        <v>70</v>
      </c>
      <c r="R682" s="1" t="s">
        <v>525</v>
      </c>
    </row>
    <row r="683" spans="1:18" x14ac:dyDescent="0.2">
      <c r="A683" s="1" t="s">
        <v>396</v>
      </c>
      <c r="B683" s="1" t="s">
        <v>1818</v>
      </c>
      <c r="C683" s="1" t="s">
        <v>87</v>
      </c>
      <c r="D683" s="1">
        <v>3</v>
      </c>
      <c r="E683" s="1">
        <v>18</v>
      </c>
      <c r="P683" s="1" t="s">
        <v>1821</v>
      </c>
      <c r="Q683" s="1" t="s">
        <v>87</v>
      </c>
      <c r="R683" s="1" t="s">
        <v>540</v>
      </c>
    </row>
    <row r="684" spans="1:18" x14ac:dyDescent="0.2">
      <c r="A684" s="1" t="s">
        <v>396</v>
      </c>
      <c r="B684" s="1" t="s">
        <v>1818</v>
      </c>
      <c r="C684" s="1" t="s">
        <v>97</v>
      </c>
      <c r="D684" s="1">
        <v>4</v>
      </c>
      <c r="E684" s="1">
        <v>50</v>
      </c>
      <c r="P684" s="1" t="s">
        <v>1821</v>
      </c>
      <c r="Q684" s="1" t="s">
        <v>97</v>
      </c>
      <c r="R684" s="1" t="s">
        <v>561</v>
      </c>
    </row>
    <row r="685" spans="1:18" x14ac:dyDescent="0.2">
      <c r="A685" s="1" t="s">
        <v>396</v>
      </c>
      <c r="B685" s="1" t="s">
        <v>1818</v>
      </c>
      <c r="C685" s="1" t="s">
        <v>150</v>
      </c>
      <c r="E685" s="1">
        <v>1</v>
      </c>
      <c r="P685" s="1" t="s">
        <v>1821</v>
      </c>
      <c r="Q685" s="1" t="s">
        <v>150</v>
      </c>
      <c r="R685" s="1" t="s">
        <v>606</v>
      </c>
    </row>
    <row r="686" spans="1:18" x14ac:dyDescent="0.2">
      <c r="A686" s="1" t="s">
        <v>396</v>
      </c>
      <c r="B686" s="1" t="s">
        <v>1818</v>
      </c>
      <c r="C686" s="1" t="s">
        <v>193</v>
      </c>
      <c r="D686" s="1">
        <v>7</v>
      </c>
      <c r="E686" s="1">
        <v>17</v>
      </c>
      <c r="P686" s="1" t="s">
        <v>1821</v>
      </c>
      <c r="Q686" s="1" t="s">
        <v>193</v>
      </c>
      <c r="R686" s="1" t="s">
        <v>793</v>
      </c>
    </row>
    <row r="687" spans="1:18" x14ac:dyDescent="0.2">
      <c r="A687" s="1" t="s">
        <v>396</v>
      </c>
      <c r="B687" s="1" t="s">
        <v>1818</v>
      </c>
      <c r="C687" s="1" t="s">
        <v>1915</v>
      </c>
      <c r="E687" s="1">
        <v>2</v>
      </c>
      <c r="P687" s="1" t="s">
        <v>1821</v>
      </c>
      <c r="Q687" s="1" t="s">
        <v>1915</v>
      </c>
      <c r="R687" s="1" t="s">
        <v>206</v>
      </c>
    </row>
    <row r="688" spans="1:18" x14ac:dyDescent="0.2">
      <c r="A688" s="1" t="s">
        <v>396</v>
      </c>
      <c r="B688" s="1" t="s">
        <v>1818</v>
      </c>
      <c r="C688" s="1" t="s">
        <v>252</v>
      </c>
      <c r="E688" s="1">
        <v>2</v>
      </c>
      <c r="P688" s="1" t="s">
        <v>1821</v>
      </c>
      <c r="Q688" s="1" t="s">
        <v>252</v>
      </c>
      <c r="R688" s="1" t="s">
        <v>876</v>
      </c>
    </row>
    <row r="689" spans="1:18" x14ac:dyDescent="0.2">
      <c r="A689" s="1" t="s">
        <v>396</v>
      </c>
      <c r="B689" s="1" t="s">
        <v>1818</v>
      </c>
      <c r="C689" s="1" t="s">
        <v>350</v>
      </c>
      <c r="E689" s="1">
        <v>1</v>
      </c>
      <c r="P689" s="1" t="s">
        <v>1821</v>
      </c>
      <c r="Q689" s="1" t="s">
        <v>350</v>
      </c>
      <c r="R689" s="1" t="s">
        <v>644</v>
      </c>
    </row>
    <row r="690" spans="1:18" x14ac:dyDescent="0.2">
      <c r="A690" s="1" t="s">
        <v>396</v>
      </c>
      <c r="B690" s="1" t="s">
        <v>1818</v>
      </c>
      <c r="C690" s="1" t="s">
        <v>1916</v>
      </c>
      <c r="E690" s="1">
        <v>10</v>
      </c>
      <c r="P690" s="1" t="s">
        <v>1821</v>
      </c>
      <c r="Q690" s="1" t="s">
        <v>1916</v>
      </c>
      <c r="R690" s="1" t="s">
        <v>366</v>
      </c>
    </row>
    <row r="691" spans="1:18" x14ac:dyDescent="0.2">
      <c r="A691" s="1" t="s">
        <v>396</v>
      </c>
      <c r="B691" s="1" t="s">
        <v>1818</v>
      </c>
      <c r="P691" s="1" t="s">
        <v>1821</v>
      </c>
    </row>
    <row r="692" spans="1:18" x14ac:dyDescent="0.2">
      <c r="A692" s="1" t="s">
        <v>396</v>
      </c>
      <c r="B692" s="1" t="s">
        <v>1822</v>
      </c>
      <c r="C692" s="1" t="s">
        <v>44</v>
      </c>
      <c r="E692" s="1">
        <v>1</v>
      </c>
      <c r="P692" s="1" t="s">
        <v>1825</v>
      </c>
      <c r="Q692" s="1" t="s">
        <v>44</v>
      </c>
      <c r="R692" s="1" t="s">
        <v>43</v>
      </c>
    </row>
    <row r="693" spans="1:18" x14ac:dyDescent="0.2">
      <c r="A693" s="1" t="s">
        <v>396</v>
      </c>
      <c r="B693" s="1" t="s">
        <v>1822</v>
      </c>
      <c r="C693" s="1" t="s">
        <v>87</v>
      </c>
      <c r="D693" s="1">
        <v>8</v>
      </c>
      <c r="E693" s="1">
        <v>27</v>
      </c>
      <c r="P693" s="1" t="s">
        <v>1825</v>
      </c>
      <c r="Q693" s="1" t="s">
        <v>87</v>
      </c>
      <c r="R693" s="1" t="s">
        <v>540</v>
      </c>
    </row>
    <row r="694" spans="1:18" x14ac:dyDescent="0.2">
      <c r="A694" s="1" t="s">
        <v>396</v>
      </c>
      <c r="B694" s="1" t="s">
        <v>1822</v>
      </c>
      <c r="C694" s="1" t="s">
        <v>95</v>
      </c>
      <c r="E694" s="1">
        <v>3</v>
      </c>
      <c r="P694" s="1" t="s">
        <v>1825</v>
      </c>
      <c r="Q694" s="1" t="s">
        <v>95</v>
      </c>
      <c r="R694" s="1" t="s">
        <v>555</v>
      </c>
    </row>
    <row r="695" spans="1:18" x14ac:dyDescent="0.2">
      <c r="A695" s="1" t="s">
        <v>396</v>
      </c>
      <c r="B695" s="1" t="s">
        <v>1822</v>
      </c>
      <c r="C695" s="1" t="s">
        <v>97</v>
      </c>
      <c r="E695" s="1">
        <v>3</v>
      </c>
      <c r="G695" s="1">
        <v>1</v>
      </c>
      <c r="P695" s="1" t="s">
        <v>1825</v>
      </c>
      <c r="Q695" s="1" t="s">
        <v>97</v>
      </c>
      <c r="R695" s="1" t="s">
        <v>561</v>
      </c>
    </row>
    <row r="696" spans="1:18" x14ac:dyDescent="0.2">
      <c r="A696" s="1" t="s">
        <v>396</v>
      </c>
      <c r="B696" s="1" t="s">
        <v>1822</v>
      </c>
      <c r="C696" s="1" t="s">
        <v>107</v>
      </c>
      <c r="D696" s="1">
        <v>1</v>
      </c>
      <c r="E696" s="1">
        <v>1</v>
      </c>
      <c r="P696" s="1" t="s">
        <v>1825</v>
      </c>
      <c r="Q696" s="1" t="s">
        <v>107</v>
      </c>
      <c r="R696" s="1" t="s">
        <v>1221</v>
      </c>
    </row>
    <row r="697" spans="1:18" x14ac:dyDescent="0.2">
      <c r="A697" s="1" t="s">
        <v>396</v>
      </c>
      <c r="B697" s="1" t="s">
        <v>1822</v>
      </c>
      <c r="C697" s="1" t="s">
        <v>1924</v>
      </c>
      <c r="D697" s="1">
        <v>6</v>
      </c>
      <c r="E697" s="1">
        <v>4</v>
      </c>
      <c r="P697" s="1" t="s">
        <v>1825</v>
      </c>
      <c r="Q697" s="1" t="s">
        <v>1924</v>
      </c>
      <c r="R697" s="1" t="s">
        <v>124</v>
      </c>
    </row>
    <row r="698" spans="1:18" x14ac:dyDescent="0.2">
      <c r="A698" s="1" t="s">
        <v>396</v>
      </c>
      <c r="B698" s="1" t="s">
        <v>1822</v>
      </c>
      <c r="C698" s="1" t="s">
        <v>126</v>
      </c>
      <c r="H698" s="1">
        <v>1</v>
      </c>
      <c r="P698" s="1" t="s">
        <v>1825</v>
      </c>
      <c r="Q698" s="1" t="s">
        <v>126</v>
      </c>
      <c r="R698" s="1" t="s">
        <v>1225</v>
      </c>
    </row>
    <row r="699" spans="1:18" x14ac:dyDescent="0.2">
      <c r="A699" s="1" t="s">
        <v>396</v>
      </c>
      <c r="B699" s="1" t="s">
        <v>1822</v>
      </c>
      <c r="C699" s="1" t="s">
        <v>128</v>
      </c>
      <c r="E699" s="1">
        <v>3</v>
      </c>
      <c r="G699" s="1">
        <v>1</v>
      </c>
      <c r="P699" s="1" t="s">
        <v>1825</v>
      </c>
      <c r="Q699" s="1" t="s">
        <v>128</v>
      </c>
      <c r="R699" s="1" t="s">
        <v>636</v>
      </c>
    </row>
    <row r="700" spans="1:18" x14ac:dyDescent="0.2">
      <c r="A700" s="1" t="s">
        <v>396</v>
      </c>
      <c r="B700" s="1" t="s">
        <v>1822</v>
      </c>
      <c r="C700" s="1" t="s">
        <v>150</v>
      </c>
      <c r="D700" s="1">
        <v>1</v>
      </c>
      <c r="P700" s="1" t="s">
        <v>1825</v>
      </c>
      <c r="Q700" s="1" t="s">
        <v>150</v>
      </c>
      <c r="R700" s="1" t="s">
        <v>606</v>
      </c>
    </row>
    <row r="701" spans="1:18" x14ac:dyDescent="0.2">
      <c r="A701" s="1" t="s">
        <v>396</v>
      </c>
      <c r="B701" s="1" t="s">
        <v>1822</v>
      </c>
      <c r="C701" s="1" t="s">
        <v>163</v>
      </c>
      <c r="D701" s="1">
        <v>1</v>
      </c>
      <c r="E701" s="1">
        <v>0</v>
      </c>
      <c r="P701" s="1" t="s">
        <v>1825</v>
      </c>
      <c r="Q701" s="1" t="s">
        <v>163</v>
      </c>
      <c r="R701" s="1" t="s">
        <v>1233</v>
      </c>
    </row>
    <row r="702" spans="1:18" x14ac:dyDescent="0.2">
      <c r="A702" s="1" t="s">
        <v>396</v>
      </c>
      <c r="B702" s="1" t="s">
        <v>1822</v>
      </c>
      <c r="C702" s="1" t="s">
        <v>176</v>
      </c>
      <c r="D702" s="1">
        <v>1</v>
      </c>
      <c r="E702" s="1">
        <v>1</v>
      </c>
      <c r="P702" s="1" t="s">
        <v>1825</v>
      </c>
      <c r="Q702" s="1" t="s">
        <v>176</v>
      </c>
      <c r="R702" s="1" t="s">
        <v>739</v>
      </c>
    </row>
    <row r="703" spans="1:18" x14ac:dyDescent="0.2">
      <c r="A703" s="1" t="s">
        <v>396</v>
      </c>
      <c r="B703" s="1" t="s">
        <v>1822</v>
      </c>
      <c r="C703" s="1" t="s">
        <v>178</v>
      </c>
      <c r="G703" s="1">
        <v>1</v>
      </c>
      <c r="P703" s="1" t="s">
        <v>1825</v>
      </c>
      <c r="Q703" s="1" t="s">
        <v>178</v>
      </c>
      <c r="R703" s="1" t="s">
        <v>733</v>
      </c>
    </row>
    <row r="704" spans="1:18" x14ac:dyDescent="0.2">
      <c r="A704" s="1" t="s">
        <v>396</v>
      </c>
      <c r="B704" s="1" t="s">
        <v>1822</v>
      </c>
      <c r="C704" s="1" t="s">
        <v>183</v>
      </c>
      <c r="D704" s="1">
        <v>2</v>
      </c>
      <c r="E704" s="1">
        <v>4</v>
      </c>
      <c r="G704" s="1">
        <v>1</v>
      </c>
      <c r="H704" s="1">
        <v>1</v>
      </c>
      <c r="P704" s="1" t="s">
        <v>1825</v>
      </c>
      <c r="Q704" s="1" t="s">
        <v>183</v>
      </c>
      <c r="R704" s="1" t="s">
        <v>759</v>
      </c>
    </row>
    <row r="705" spans="1:18" x14ac:dyDescent="0.2">
      <c r="A705" s="1" t="s">
        <v>396</v>
      </c>
      <c r="B705" s="1" t="s">
        <v>1822</v>
      </c>
      <c r="C705" s="1" t="s">
        <v>185</v>
      </c>
      <c r="E705" s="1">
        <v>1</v>
      </c>
      <c r="P705" s="1" t="s">
        <v>1825</v>
      </c>
      <c r="Q705" s="1" t="s">
        <v>185</v>
      </c>
      <c r="R705" s="1" t="s">
        <v>745</v>
      </c>
    </row>
    <row r="706" spans="1:18" x14ac:dyDescent="0.2">
      <c r="A706" s="1" t="s">
        <v>396</v>
      </c>
      <c r="B706" s="1" t="s">
        <v>1822</v>
      </c>
      <c r="C706" s="1" t="s">
        <v>187</v>
      </c>
      <c r="D706" s="1">
        <v>2</v>
      </c>
      <c r="P706" s="1" t="s">
        <v>1825</v>
      </c>
      <c r="Q706" s="1" t="s">
        <v>187</v>
      </c>
      <c r="R706" s="1" t="s">
        <v>771</v>
      </c>
    </row>
    <row r="707" spans="1:18" x14ac:dyDescent="0.2">
      <c r="A707" s="1" t="s">
        <v>396</v>
      </c>
      <c r="B707" s="1" t="s">
        <v>1822</v>
      </c>
      <c r="C707" s="1" t="s">
        <v>189</v>
      </c>
      <c r="D707" s="1">
        <v>5</v>
      </c>
      <c r="E707" s="1">
        <v>28</v>
      </c>
      <c r="H707" s="1">
        <v>1</v>
      </c>
      <c r="I707" s="1">
        <v>1</v>
      </c>
      <c r="P707" s="1" t="s">
        <v>1825</v>
      </c>
      <c r="Q707" s="1" t="s">
        <v>189</v>
      </c>
      <c r="R707" s="1" t="s">
        <v>777</v>
      </c>
    </row>
    <row r="708" spans="1:18" x14ac:dyDescent="0.2">
      <c r="A708" s="1" t="s">
        <v>396</v>
      </c>
      <c r="B708" s="1" t="s">
        <v>1822</v>
      </c>
      <c r="C708" s="1" t="s">
        <v>193</v>
      </c>
      <c r="D708" s="1">
        <v>35</v>
      </c>
      <c r="E708" s="1">
        <v>207</v>
      </c>
      <c r="G708" s="1">
        <v>1</v>
      </c>
      <c r="H708" s="1">
        <v>2</v>
      </c>
      <c r="I708" s="1">
        <v>1</v>
      </c>
      <c r="P708" s="1" t="s">
        <v>1825</v>
      </c>
      <c r="Q708" s="1" t="s">
        <v>193</v>
      </c>
      <c r="R708" s="1" t="s">
        <v>793</v>
      </c>
    </row>
    <row r="709" spans="1:18" x14ac:dyDescent="0.2">
      <c r="A709" s="1" t="s">
        <v>396</v>
      </c>
      <c r="B709" s="1" t="s">
        <v>1822</v>
      </c>
      <c r="C709" s="1" t="s">
        <v>195</v>
      </c>
      <c r="E709" s="1">
        <v>1</v>
      </c>
      <c r="P709" s="1" t="s">
        <v>1825</v>
      </c>
      <c r="Q709" s="1" t="s">
        <v>195</v>
      </c>
      <c r="R709" s="1" t="s">
        <v>786</v>
      </c>
    </row>
    <row r="710" spans="1:18" x14ac:dyDescent="0.2">
      <c r="A710" s="1" t="s">
        <v>396</v>
      </c>
      <c r="B710" s="1" t="s">
        <v>1822</v>
      </c>
      <c r="C710" s="1" t="s">
        <v>1915</v>
      </c>
      <c r="G710" s="1">
        <v>1</v>
      </c>
      <c r="P710" s="1" t="s">
        <v>1825</v>
      </c>
      <c r="Q710" s="1" t="s">
        <v>1915</v>
      </c>
      <c r="R710" s="1" t="s">
        <v>206</v>
      </c>
    </row>
    <row r="711" spans="1:18" x14ac:dyDescent="0.2">
      <c r="A711" s="1" t="s">
        <v>396</v>
      </c>
      <c r="B711" s="1" t="s">
        <v>1822</v>
      </c>
      <c r="C711" s="1" t="s">
        <v>209</v>
      </c>
      <c r="E711" s="1">
        <v>2</v>
      </c>
      <c r="G711" s="1">
        <v>1</v>
      </c>
      <c r="P711" s="1" t="s">
        <v>1825</v>
      </c>
      <c r="Q711" s="1" t="s">
        <v>209</v>
      </c>
      <c r="R711" s="1" t="s">
        <v>824</v>
      </c>
    </row>
    <row r="712" spans="1:18" x14ac:dyDescent="0.2">
      <c r="A712" s="1" t="s">
        <v>396</v>
      </c>
      <c r="B712" s="1" t="s">
        <v>1822</v>
      </c>
      <c r="C712" s="1" t="s">
        <v>239</v>
      </c>
      <c r="G712" s="1">
        <v>1</v>
      </c>
      <c r="P712" s="1" t="s">
        <v>1825</v>
      </c>
      <c r="Q712" s="1" t="s">
        <v>239</v>
      </c>
      <c r="R712" s="1" t="s">
        <v>912</v>
      </c>
    </row>
    <row r="713" spans="1:18" x14ac:dyDescent="0.2">
      <c r="A713" s="1" t="s">
        <v>396</v>
      </c>
      <c r="B713" s="1" t="s">
        <v>1822</v>
      </c>
      <c r="C713" s="1" t="s">
        <v>252</v>
      </c>
      <c r="D713" s="1">
        <v>174</v>
      </c>
      <c r="E713" s="1">
        <v>150</v>
      </c>
      <c r="G713" s="1">
        <v>1</v>
      </c>
      <c r="H713" s="1">
        <v>1</v>
      </c>
      <c r="P713" s="1" t="s">
        <v>1825</v>
      </c>
      <c r="Q713" s="1" t="s">
        <v>252</v>
      </c>
      <c r="R713" s="1" t="s">
        <v>876</v>
      </c>
    </row>
    <row r="714" spans="1:18" x14ac:dyDescent="0.2">
      <c r="A714" s="1" t="s">
        <v>396</v>
      </c>
      <c r="B714" s="1" t="s">
        <v>1822</v>
      </c>
      <c r="C714" s="1" t="s">
        <v>1921</v>
      </c>
      <c r="E714" s="1">
        <v>1</v>
      </c>
      <c r="P714" s="1" t="s">
        <v>1825</v>
      </c>
      <c r="Q714" s="1" t="s">
        <v>1921</v>
      </c>
      <c r="R714" s="1" t="s">
        <v>275</v>
      </c>
    </row>
    <row r="715" spans="1:18" x14ac:dyDescent="0.2">
      <c r="A715" s="1" t="s">
        <v>396</v>
      </c>
      <c r="B715" s="1" t="s">
        <v>1822</v>
      </c>
      <c r="C715" s="1" t="s">
        <v>277</v>
      </c>
      <c r="D715" s="1">
        <v>1</v>
      </c>
      <c r="P715" s="1" t="s">
        <v>1825</v>
      </c>
      <c r="Q715" s="1" t="s">
        <v>277</v>
      </c>
      <c r="R715" s="1" t="s">
        <v>945</v>
      </c>
    </row>
    <row r="716" spans="1:18" x14ac:dyDescent="0.2">
      <c r="A716" s="1" t="s">
        <v>396</v>
      </c>
      <c r="B716" s="1" t="s">
        <v>1822</v>
      </c>
      <c r="C716" s="1" t="s">
        <v>284</v>
      </c>
      <c r="G716" s="1">
        <v>1</v>
      </c>
      <c r="P716" s="1" t="s">
        <v>1825</v>
      </c>
      <c r="Q716" s="1" t="s">
        <v>284</v>
      </c>
      <c r="R716" s="1" t="s">
        <v>922</v>
      </c>
    </row>
    <row r="717" spans="1:18" x14ac:dyDescent="0.2">
      <c r="A717" s="1" t="s">
        <v>396</v>
      </c>
      <c r="B717" s="1" t="s">
        <v>1822</v>
      </c>
      <c r="C717" s="1" t="s">
        <v>294</v>
      </c>
      <c r="D717" s="1">
        <v>1</v>
      </c>
      <c r="P717" s="1" t="s">
        <v>1825</v>
      </c>
      <c r="Q717" s="1" t="s">
        <v>294</v>
      </c>
      <c r="R717" s="1" t="s">
        <v>1267</v>
      </c>
    </row>
    <row r="718" spans="1:18" x14ac:dyDescent="0.2">
      <c r="A718" s="1" t="s">
        <v>396</v>
      </c>
      <c r="B718" s="1" t="s">
        <v>1822</v>
      </c>
      <c r="C718" s="1" t="s">
        <v>310</v>
      </c>
      <c r="G718" s="1">
        <v>1</v>
      </c>
      <c r="P718" s="1" t="s">
        <v>1825</v>
      </c>
      <c r="Q718" s="1" t="s">
        <v>310</v>
      </c>
      <c r="R718" s="1" t="s">
        <v>1002</v>
      </c>
    </row>
    <row r="719" spans="1:18" x14ac:dyDescent="0.2">
      <c r="A719" s="1" t="s">
        <v>396</v>
      </c>
      <c r="B719" s="1" t="s">
        <v>1822</v>
      </c>
      <c r="C719" s="1" t="s">
        <v>329</v>
      </c>
      <c r="D719" s="1">
        <v>5</v>
      </c>
      <c r="E719" s="1">
        <v>8</v>
      </c>
      <c r="G719" s="1">
        <v>1</v>
      </c>
      <c r="P719" s="1" t="s">
        <v>1825</v>
      </c>
      <c r="Q719" s="1" t="s">
        <v>329</v>
      </c>
      <c r="R719" s="1" t="s">
        <v>1020</v>
      </c>
    </row>
    <row r="720" spans="1:18" x14ac:dyDescent="0.2">
      <c r="A720" s="1" t="s">
        <v>396</v>
      </c>
      <c r="B720" s="1" t="s">
        <v>1822</v>
      </c>
      <c r="C720" s="1" t="s">
        <v>339</v>
      </c>
      <c r="E720" s="1">
        <v>1</v>
      </c>
      <c r="G720" s="1">
        <v>1</v>
      </c>
      <c r="P720" s="1" t="s">
        <v>1825</v>
      </c>
      <c r="Q720" s="1" t="s">
        <v>339</v>
      </c>
      <c r="R720" s="1" t="s">
        <v>1028</v>
      </c>
    </row>
    <row r="721" spans="1:18" x14ac:dyDescent="0.2">
      <c r="A721" s="1" t="s">
        <v>396</v>
      </c>
      <c r="B721" s="1" t="s">
        <v>1822</v>
      </c>
      <c r="C721" s="1" t="s">
        <v>348</v>
      </c>
      <c r="D721" s="1">
        <v>1</v>
      </c>
      <c r="E721" s="1">
        <v>1</v>
      </c>
      <c r="P721" s="1" t="s">
        <v>1825</v>
      </c>
      <c r="Q721" s="1" t="s">
        <v>348</v>
      </c>
      <c r="R721" s="1" t="s">
        <v>1148</v>
      </c>
    </row>
    <row r="722" spans="1:18" x14ac:dyDescent="0.2">
      <c r="A722" s="1" t="s">
        <v>396</v>
      </c>
      <c r="B722" s="1" t="s">
        <v>1822</v>
      </c>
      <c r="C722" s="1" t="s">
        <v>360</v>
      </c>
      <c r="E722" s="1">
        <v>1</v>
      </c>
      <c r="G722" s="1">
        <v>1</v>
      </c>
      <c r="P722" s="1" t="s">
        <v>1825</v>
      </c>
      <c r="Q722" s="1" t="s">
        <v>360</v>
      </c>
      <c r="R722" s="1" t="s">
        <v>548</v>
      </c>
    </row>
    <row r="723" spans="1:18" x14ac:dyDescent="0.2">
      <c r="A723" s="1" t="s">
        <v>396</v>
      </c>
      <c r="B723" s="1" t="s">
        <v>1822</v>
      </c>
      <c r="C723" s="1" t="s">
        <v>371</v>
      </c>
      <c r="G723" s="1">
        <v>1</v>
      </c>
      <c r="P723" s="1" t="s">
        <v>1825</v>
      </c>
      <c r="Q723" s="1" t="s">
        <v>371</v>
      </c>
      <c r="R723" s="1" t="s">
        <v>1082</v>
      </c>
    </row>
    <row r="724" spans="1:18" x14ac:dyDescent="0.2">
      <c r="A724" s="1" t="s">
        <v>396</v>
      </c>
      <c r="B724" s="1" t="s">
        <v>1822</v>
      </c>
      <c r="C724" s="1" t="s">
        <v>380</v>
      </c>
      <c r="E724" s="1">
        <v>1</v>
      </c>
      <c r="H724" s="1">
        <v>1</v>
      </c>
      <c r="P724" s="1" t="s">
        <v>1825</v>
      </c>
      <c r="Q724" s="1" t="s">
        <v>380</v>
      </c>
      <c r="R724" s="1" t="s">
        <v>1102</v>
      </c>
    </row>
    <row r="725" spans="1:18" x14ac:dyDescent="0.2">
      <c r="A725" s="1" t="s">
        <v>396</v>
      </c>
      <c r="B725" s="1" t="s">
        <v>1822</v>
      </c>
      <c r="C725" s="1" t="s">
        <v>1913</v>
      </c>
      <c r="D725" s="1">
        <v>1</v>
      </c>
      <c r="E725" s="1">
        <v>4</v>
      </c>
      <c r="G725" s="1">
        <v>1</v>
      </c>
      <c r="H725" s="1">
        <v>1</v>
      </c>
      <c r="I725" s="1">
        <v>1</v>
      </c>
      <c r="P725" s="1" t="s">
        <v>1825</v>
      </c>
      <c r="Q725" s="1" t="s">
        <v>1913</v>
      </c>
      <c r="R725" s="1" t="s">
        <v>389</v>
      </c>
    </row>
    <row r="726" spans="1:18" x14ac:dyDescent="0.2">
      <c r="A726" s="1" t="s">
        <v>396</v>
      </c>
      <c r="B726" s="1" t="s">
        <v>1822</v>
      </c>
      <c r="C726" s="1" t="s">
        <v>1914</v>
      </c>
      <c r="D726" s="1">
        <v>3</v>
      </c>
      <c r="E726" s="1">
        <v>5</v>
      </c>
      <c r="G726" s="1">
        <v>1</v>
      </c>
      <c r="P726" s="1" t="s">
        <v>1825</v>
      </c>
      <c r="Q726" s="1" t="s">
        <v>1914</v>
      </c>
      <c r="R726" s="1" t="s">
        <v>392</v>
      </c>
    </row>
    <row r="727" spans="1:18" x14ac:dyDescent="0.2">
      <c r="A727" s="1" t="s">
        <v>396</v>
      </c>
      <c r="B727" s="1" t="s">
        <v>1826</v>
      </c>
      <c r="C727" s="1" t="s">
        <v>34</v>
      </c>
      <c r="K727" s="1">
        <v>1</v>
      </c>
      <c r="P727" s="1" t="s">
        <v>1829</v>
      </c>
      <c r="Q727" s="1" t="s">
        <v>34</v>
      </c>
      <c r="R727" s="1" t="s">
        <v>1201</v>
      </c>
    </row>
    <row r="728" spans="1:18" x14ac:dyDescent="0.2">
      <c r="A728" s="1" t="s">
        <v>396</v>
      </c>
      <c r="B728" s="1" t="s">
        <v>1826</v>
      </c>
      <c r="C728" s="1" t="s">
        <v>150</v>
      </c>
      <c r="K728" s="1">
        <v>1</v>
      </c>
      <c r="P728" s="1" t="s">
        <v>1829</v>
      </c>
      <c r="Q728" s="1" t="s">
        <v>150</v>
      </c>
      <c r="R728" s="1" t="s">
        <v>606</v>
      </c>
    </row>
    <row r="729" spans="1:18" x14ac:dyDescent="0.2">
      <c r="A729" s="1" t="s">
        <v>396</v>
      </c>
      <c r="B729" s="1" t="s">
        <v>1826</v>
      </c>
      <c r="C729" s="1" t="s">
        <v>176</v>
      </c>
      <c r="K729" s="1">
        <v>13</v>
      </c>
      <c r="P729" s="1" t="s">
        <v>1829</v>
      </c>
      <c r="Q729" s="1" t="s">
        <v>176</v>
      </c>
      <c r="R729" s="1" t="s">
        <v>739</v>
      </c>
    </row>
    <row r="730" spans="1:18" x14ac:dyDescent="0.2">
      <c r="A730" s="1" t="s">
        <v>396</v>
      </c>
      <c r="B730" s="1" t="s">
        <v>1826</v>
      </c>
      <c r="C730" s="1" t="s">
        <v>228</v>
      </c>
      <c r="K730" s="1">
        <v>1</v>
      </c>
      <c r="P730" s="1" t="s">
        <v>1829</v>
      </c>
      <c r="Q730" s="1" t="s">
        <v>228</v>
      </c>
      <c r="R730" s="1" t="s">
        <v>851</v>
      </c>
    </row>
    <row r="731" spans="1:18" x14ac:dyDescent="0.2">
      <c r="A731" s="1" t="s">
        <v>396</v>
      </c>
      <c r="B731" s="1" t="s">
        <v>1826</v>
      </c>
      <c r="C731" s="1" t="s">
        <v>360</v>
      </c>
      <c r="K731" s="1">
        <v>1</v>
      </c>
      <c r="P731" s="1" t="s">
        <v>1829</v>
      </c>
      <c r="Q731" s="1" t="s">
        <v>360</v>
      </c>
      <c r="R731" s="1" t="s">
        <v>548</v>
      </c>
    </row>
    <row r="732" spans="1:18" x14ac:dyDescent="0.2">
      <c r="A732" s="1" t="s">
        <v>396</v>
      </c>
      <c r="B732" s="1" t="s">
        <v>1826</v>
      </c>
      <c r="C732" s="1" t="s">
        <v>380</v>
      </c>
      <c r="K732" s="1">
        <v>3</v>
      </c>
      <c r="P732" s="1" t="s">
        <v>1829</v>
      </c>
      <c r="Q732" s="1" t="s">
        <v>380</v>
      </c>
      <c r="R732" s="1" t="s">
        <v>1102</v>
      </c>
    </row>
    <row r="733" spans="1:18" x14ac:dyDescent="0.2">
      <c r="A733" s="1" t="s">
        <v>396</v>
      </c>
      <c r="B733" s="1" t="s">
        <v>1826</v>
      </c>
      <c r="C733" s="1" t="s">
        <v>1913</v>
      </c>
      <c r="K733" s="1">
        <v>2</v>
      </c>
      <c r="P733" s="1" t="s">
        <v>1829</v>
      </c>
      <c r="Q733" s="1" t="s">
        <v>1913</v>
      </c>
      <c r="R733" s="1" t="s">
        <v>389</v>
      </c>
    </row>
    <row r="734" spans="1:18" x14ac:dyDescent="0.2">
      <c r="A734" s="1" t="s">
        <v>396</v>
      </c>
      <c r="B734" s="1" t="s">
        <v>1826</v>
      </c>
      <c r="C734" s="1" t="s">
        <v>1917</v>
      </c>
      <c r="K734" s="1">
        <v>2</v>
      </c>
      <c r="P734" s="1" t="s">
        <v>1829</v>
      </c>
      <c r="Q734" s="1" t="s">
        <v>1917</v>
      </c>
      <c r="R734" s="1" t="s">
        <v>396</v>
      </c>
    </row>
    <row r="735" spans="1:18" x14ac:dyDescent="0.2">
      <c r="A735" s="1" t="s">
        <v>1131</v>
      </c>
      <c r="B735" s="1" t="s">
        <v>1830</v>
      </c>
      <c r="C735" s="1" t="s">
        <v>150</v>
      </c>
      <c r="G735" s="1">
        <v>1</v>
      </c>
      <c r="P735" s="1" t="s">
        <v>1834</v>
      </c>
      <c r="Q735" s="1" t="s">
        <v>150</v>
      </c>
      <c r="R735" s="1" t="s">
        <v>606</v>
      </c>
    </row>
    <row r="736" spans="1:18" x14ac:dyDescent="0.2">
      <c r="A736" s="1" t="s">
        <v>1131</v>
      </c>
      <c r="B736" s="1" t="s">
        <v>1830</v>
      </c>
      <c r="C736" s="1" t="s">
        <v>193</v>
      </c>
      <c r="G736" s="1">
        <v>1</v>
      </c>
      <c r="P736" s="1" t="s">
        <v>1834</v>
      </c>
      <c r="Q736" s="1" t="s">
        <v>193</v>
      </c>
      <c r="R736" s="1" t="s">
        <v>793</v>
      </c>
    </row>
    <row r="737" spans="1:18" x14ac:dyDescent="0.2">
      <c r="A737" s="1" t="s">
        <v>1131</v>
      </c>
      <c r="B737" s="1" t="s">
        <v>1830</v>
      </c>
      <c r="P737" s="1" t="s">
        <v>1834</v>
      </c>
    </row>
    <row r="738" spans="1:18" x14ac:dyDescent="0.2">
      <c r="A738" s="1" t="s">
        <v>1139</v>
      </c>
      <c r="B738" s="1" t="s">
        <v>1841</v>
      </c>
      <c r="C738" s="1" t="s">
        <v>72</v>
      </c>
      <c r="G738" s="1">
        <v>1</v>
      </c>
      <c r="P738" s="1" t="s">
        <v>1986</v>
      </c>
      <c r="Q738" s="1" t="s">
        <v>72</v>
      </c>
      <c r="R738" s="1" t="s">
        <v>1213</v>
      </c>
    </row>
    <row r="739" spans="1:18" x14ac:dyDescent="0.2">
      <c r="A739" s="1" t="s">
        <v>1139</v>
      </c>
      <c r="B739" s="1" t="s">
        <v>1841</v>
      </c>
      <c r="C739" s="1" t="s">
        <v>83</v>
      </c>
      <c r="D739" s="1">
        <v>1</v>
      </c>
      <c r="P739" s="1" t="s">
        <v>1986</v>
      </c>
      <c r="Q739" s="1" t="s">
        <v>83</v>
      </c>
      <c r="R739" s="1" t="s">
        <v>1242</v>
      </c>
    </row>
    <row r="740" spans="1:18" x14ac:dyDescent="0.2">
      <c r="A740" s="1" t="s">
        <v>1139</v>
      </c>
      <c r="B740" s="1" t="s">
        <v>1841</v>
      </c>
      <c r="C740" s="1" t="s">
        <v>83</v>
      </c>
      <c r="E740" s="1">
        <v>7</v>
      </c>
      <c r="P740" s="1" t="s">
        <v>1986</v>
      </c>
      <c r="Q740" s="1" t="s">
        <v>83</v>
      </c>
      <c r="R740" s="1" t="s">
        <v>1242</v>
      </c>
    </row>
    <row r="741" spans="1:18" x14ac:dyDescent="0.2">
      <c r="A741" s="1" t="s">
        <v>1139</v>
      </c>
      <c r="B741" s="1" t="s">
        <v>1841</v>
      </c>
      <c r="C741" s="1" t="s">
        <v>97</v>
      </c>
      <c r="G741" s="1">
        <v>1</v>
      </c>
      <c r="P741" s="1" t="s">
        <v>1986</v>
      </c>
      <c r="Q741" s="1" t="s">
        <v>97</v>
      </c>
      <c r="R741" s="1" t="s">
        <v>561</v>
      </c>
    </row>
    <row r="742" spans="1:18" x14ac:dyDescent="0.2">
      <c r="A742" s="1" t="s">
        <v>1139</v>
      </c>
      <c r="B742" s="1" t="s">
        <v>1841</v>
      </c>
      <c r="C742" s="1" t="s">
        <v>1923</v>
      </c>
      <c r="E742" s="1">
        <v>4</v>
      </c>
      <c r="P742" s="1" t="s">
        <v>1986</v>
      </c>
      <c r="Q742" s="1" t="s">
        <v>1923</v>
      </c>
      <c r="R742" s="1" t="s">
        <v>214</v>
      </c>
    </row>
    <row r="743" spans="1:18" x14ac:dyDescent="0.2">
      <c r="A743" s="1" t="s">
        <v>1139</v>
      </c>
      <c r="B743" s="1" t="s">
        <v>1841</v>
      </c>
      <c r="C743" s="1" t="s">
        <v>1920</v>
      </c>
      <c r="G743" s="1">
        <v>1</v>
      </c>
      <c r="P743" s="1" t="s">
        <v>1986</v>
      </c>
      <c r="Q743" s="1" t="s">
        <v>1920</v>
      </c>
      <c r="R743" s="1" t="s">
        <v>303</v>
      </c>
    </row>
    <row r="744" spans="1:18" x14ac:dyDescent="0.2">
      <c r="A744" s="1" t="s">
        <v>1148</v>
      </c>
      <c r="B744" s="1" t="s">
        <v>1850</v>
      </c>
      <c r="C744" s="1" t="s">
        <v>18</v>
      </c>
      <c r="P744" s="1" t="s">
        <v>1853</v>
      </c>
      <c r="Q744" s="1" t="s">
        <v>18</v>
      </c>
      <c r="R744" s="1" t="s">
        <v>1189</v>
      </c>
    </row>
    <row r="745" spans="1:18" x14ac:dyDescent="0.2">
      <c r="A745" s="1" t="s">
        <v>1148</v>
      </c>
      <c r="B745" s="1" t="s">
        <v>1850</v>
      </c>
      <c r="C745" s="1" t="s">
        <v>76</v>
      </c>
      <c r="E745" s="1">
        <v>2</v>
      </c>
      <c r="P745" s="1" t="s">
        <v>1853</v>
      </c>
      <c r="Q745" s="1" t="s">
        <v>76</v>
      </c>
      <c r="R745" s="1" t="s">
        <v>1208</v>
      </c>
    </row>
    <row r="746" spans="1:18" x14ac:dyDescent="0.2">
      <c r="A746" s="1" t="s">
        <v>1148</v>
      </c>
      <c r="B746" s="1" t="s">
        <v>1850</v>
      </c>
      <c r="C746" s="1" t="s">
        <v>85</v>
      </c>
      <c r="F746" s="1">
        <v>4</v>
      </c>
      <c r="P746" s="1" t="s">
        <v>1853</v>
      </c>
      <c r="Q746" s="1" t="s">
        <v>85</v>
      </c>
      <c r="R746" s="1" t="s">
        <v>1218</v>
      </c>
    </row>
    <row r="747" spans="1:18" x14ac:dyDescent="0.2">
      <c r="A747" s="1" t="s">
        <v>1148</v>
      </c>
      <c r="B747" s="1" t="s">
        <v>1850</v>
      </c>
      <c r="C747" s="1" t="s">
        <v>152</v>
      </c>
      <c r="E747" s="1">
        <v>5</v>
      </c>
      <c r="F747" s="1">
        <v>1</v>
      </c>
      <c r="P747" s="1" t="s">
        <v>1853</v>
      </c>
      <c r="Q747" s="1" t="s">
        <v>152</v>
      </c>
      <c r="R747" s="1" t="s">
        <v>692</v>
      </c>
    </row>
    <row r="748" spans="1:18" x14ac:dyDescent="0.2">
      <c r="A748" s="1" t="s">
        <v>1148</v>
      </c>
      <c r="B748" s="1" t="s">
        <v>1850</v>
      </c>
      <c r="C748" s="1" t="s">
        <v>199</v>
      </c>
      <c r="E748" s="1">
        <v>5</v>
      </c>
      <c r="F748" s="1">
        <v>7</v>
      </c>
      <c r="J748" s="1">
        <v>2</v>
      </c>
      <c r="P748" s="1" t="s">
        <v>1853</v>
      </c>
      <c r="Q748" s="1" t="s">
        <v>199</v>
      </c>
      <c r="R748" s="1" t="s">
        <v>806</v>
      </c>
    </row>
    <row r="749" spans="1:18" x14ac:dyDescent="0.2">
      <c r="A749" s="1" t="s">
        <v>1148</v>
      </c>
      <c r="B749" s="1" t="s">
        <v>1850</v>
      </c>
      <c r="C749" s="1" t="s">
        <v>242</v>
      </c>
      <c r="E749" s="1">
        <v>4</v>
      </c>
      <c r="P749" s="1" t="s">
        <v>1853</v>
      </c>
      <c r="Q749" s="1" t="s">
        <v>242</v>
      </c>
      <c r="R749" s="1" t="s">
        <v>1257</v>
      </c>
    </row>
    <row r="750" spans="1:18" x14ac:dyDescent="0.2">
      <c r="A750" s="1" t="s">
        <v>1148</v>
      </c>
      <c r="B750" s="1" t="s">
        <v>1850</v>
      </c>
      <c r="C750" s="1" t="s">
        <v>270</v>
      </c>
      <c r="G750" s="1">
        <v>1</v>
      </c>
      <c r="P750" s="1" t="s">
        <v>1853</v>
      </c>
      <c r="Q750" s="1" t="s">
        <v>270</v>
      </c>
      <c r="R750" s="1" t="s">
        <v>1264</v>
      </c>
    </row>
    <row r="751" spans="1:18" x14ac:dyDescent="0.2">
      <c r="A751" s="1" t="s">
        <v>1148</v>
      </c>
      <c r="B751" s="1" t="s">
        <v>1850</v>
      </c>
      <c r="C751" s="1" t="s">
        <v>284</v>
      </c>
      <c r="E751" s="1">
        <v>1</v>
      </c>
      <c r="F751" s="1">
        <v>11</v>
      </c>
      <c r="H751" s="1">
        <v>1</v>
      </c>
      <c r="P751" s="1" t="s">
        <v>1853</v>
      </c>
      <c r="Q751" s="1" t="s">
        <v>284</v>
      </c>
      <c r="R751" s="1" t="s">
        <v>922</v>
      </c>
    </row>
    <row r="752" spans="1:18" x14ac:dyDescent="0.2">
      <c r="A752" s="1" t="s">
        <v>1148</v>
      </c>
      <c r="B752" s="1" t="s">
        <v>1850</v>
      </c>
      <c r="C752" s="1" t="s">
        <v>317</v>
      </c>
      <c r="F752" s="1">
        <v>1</v>
      </c>
      <c r="P752" s="1" t="s">
        <v>1853</v>
      </c>
      <c r="Q752" s="1" t="s">
        <v>317</v>
      </c>
      <c r="R752" s="1" t="s">
        <v>1272</v>
      </c>
    </row>
    <row r="753" spans="1:18" x14ac:dyDescent="0.2">
      <c r="A753" s="1" t="s">
        <v>1148</v>
      </c>
      <c r="B753" s="1" t="s">
        <v>1850</v>
      </c>
      <c r="C753" s="1" t="s">
        <v>350</v>
      </c>
      <c r="J753" s="1">
        <v>1</v>
      </c>
      <c r="P753" s="1" t="s">
        <v>1853</v>
      </c>
      <c r="Q753" s="1" t="s">
        <v>350</v>
      </c>
      <c r="R753" s="1" t="s">
        <v>644</v>
      </c>
    </row>
    <row r="754" spans="1:18" x14ac:dyDescent="0.2">
      <c r="A754" s="1" t="s">
        <v>1148</v>
      </c>
      <c r="B754" s="1" t="s">
        <v>1850</v>
      </c>
      <c r="C754" s="1" t="s">
        <v>384</v>
      </c>
      <c r="E754" s="1">
        <v>2</v>
      </c>
      <c r="F754" s="1">
        <v>51</v>
      </c>
      <c r="H754" s="1">
        <v>1</v>
      </c>
      <c r="K754" s="1">
        <v>1</v>
      </c>
      <c r="P754" s="1" t="s">
        <v>1853</v>
      </c>
      <c r="Q754" s="1" t="s">
        <v>384</v>
      </c>
      <c r="R754" s="1" t="s">
        <v>1111</v>
      </c>
    </row>
    <row r="755" spans="1:18" x14ac:dyDescent="0.2">
      <c r="A755" s="1" t="s">
        <v>1020</v>
      </c>
      <c r="B755" s="1" t="s">
        <v>1881</v>
      </c>
      <c r="C755" s="1" t="s">
        <v>46</v>
      </c>
      <c r="D755" s="1">
        <v>3</v>
      </c>
      <c r="E755" s="1">
        <v>6</v>
      </c>
      <c r="G755" s="1">
        <v>1</v>
      </c>
      <c r="P755" s="1" t="s">
        <v>1989</v>
      </c>
      <c r="Q755" s="1" t="s">
        <v>46</v>
      </c>
      <c r="R755" s="1" t="s">
        <v>498</v>
      </c>
    </row>
    <row r="756" spans="1:18" x14ac:dyDescent="0.2">
      <c r="A756" s="1" t="s">
        <v>1020</v>
      </c>
      <c r="B756" s="1" t="s">
        <v>1881</v>
      </c>
      <c r="C756" s="1" t="s">
        <v>209</v>
      </c>
      <c r="D756" s="1">
        <v>1</v>
      </c>
      <c r="E756" s="1">
        <v>8</v>
      </c>
      <c r="G756" s="1">
        <v>1</v>
      </c>
      <c r="P756" s="1" t="s">
        <v>1989</v>
      </c>
      <c r="Q756" s="1" t="s">
        <v>209</v>
      </c>
      <c r="R756" s="1" t="s">
        <v>824</v>
      </c>
    </row>
    <row r="757" spans="1:18" x14ac:dyDescent="0.2">
      <c r="A757" s="1" t="s">
        <v>1020</v>
      </c>
      <c r="B757" s="1" t="s">
        <v>1881</v>
      </c>
      <c r="C757" s="1" t="s">
        <v>288</v>
      </c>
      <c r="D757" s="1">
        <v>1</v>
      </c>
      <c r="E757" s="1">
        <v>18</v>
      </c>
      <c r="G757" s="1">
        <v>13</v>
      </c>
      <c r="J757" s="1">
        <v>1</v>
      </c>
      <c r="K757" s="1">
        <v>1</v>
      </c>
      <c r="P757" s="1" t="s">
        <v>1989</v>
      </c>
      <c r="Q757" s="1" t="s">
        <v>288</v>
      </c>
      <c r="R757" s="1" t="s">
        <v>952</v>
      </c>
    </row>
    <row r="758" spans="1:18" x14ac:dyDescent="0.2">
      <c r="A758" s="1" t="s">
        <v>1020</v>
      </c>
      <c r="B758" s="1" t="s">
        <v>1881</v>
      </c>
      <c r="C758" s="1" t="s">
        <v>310</v>
      </c>
      <c r="D758" s="1">
        <v>2</v>
      </c>
      <c r="G758" s="1">
        <v>5</v>
      </c>
      <c r="J758" s="1">
        <v>1</v>
      </c>
      <c r="K758" s="1">
        <v>1</v>
      </c>
      <c r="P758" s="1" t="s">
        <v>1989</v>
      </c>
      <c r="Q758" s="1" t="s">
        <v>310</v>
      </c>
      <c r="R758" s="1" t="s">
        <v>1002</v>
      </c>
    </row>
    <row r="759" spans="1:18" x14ac:dyDescent="0.2">
      <c r="A759" s="1" t="s">
        <v>1020</v>
      </c>
      <c r="B759" s="1" t="s">
        <v>1881</v>
      </c>
      <c r="C759" s="1" t="s">
        <v>1913</v>
      </c>
      <c r="D759" s="1">
        <v>1</v>
      </c>
      <c r="E759" s="1">
        <v>20</v>
      </c>
      <c r="G759" s="1">
        <v>20</v>
      </c>
      <c r="J759" s="1">
        <v>24</v>
      </c>
      <c r="P759" s="1" t="s">
        <v>1989</v>
      </c>
      <c r="Q759" s="1" t="s">
        <v>1913</v>
      </c>
      <c r="R759" s="1" t="s">
        <v>389</v>
      </c>
    </row>
    <row r="760" spans="1:18" x14ac:dyDescent="0.2">
      <c r="A760" s="1" t="s">
        <v>1215</v>
      </c>
      <c r="B760" s="1" t="s">
        <v>1862</v>
      </c>
      <c r="C760" s="1" t="s">
        <v>27</v>
      </c>
      <c r="E760" s="1">
        <v>2</v>
      </c>
      <c r="P760" s="1" t="s">
        <v>1988</v>
      </c>
      <c r="Q760" s="1" t="s">
        <v>27</v>
      </c>
      <c r="R760" s="1" t="s">
        <v>1190</v>
      </c>
    </row>
    <row r="761" spans="1:18" x14ac:dyDescent="0.2">
      <c r="A761" s="1" t="s">
        <v>1215</v>
      </c>
      <c r="B761" s="1" t="s">
        <v>1862</v>
      </c>
      <c r="C761" s="1" t="s">
        <v>1951</v>
      </c>
      <c r="E761" s="1">
        <v>6</v>
      </c>
      <c r="G761" s="1">
        <v>1</v>
      </c>
      <c r="P761" s="1" t="s">
        <v>1988</v>
      </c>
      <c r="Q761" s="1" t="s">
        <v>1951</v>
      </c>
      <c r="R761" s="1" t="s">
        <v>104</v>
      </c>
    </row>
    <row r="762" spans="1:18" x14ac:dyDescent="0.2">
      <c r="A762" s="1" t="s">
        <v>1215</v>
      </c>
      <c r="B762" s="1" t="s">
        <v>1862</v>
      </c>
      <c r="C762" s="1" t="s">
        <v>1283</v>
      </c>
      <c r="D762" s="1">
        <v>2</v>
      </c>
      <c r="E762" s="1">
        <v>6</v>
      </c>
      <c r="F762" s="1">
        <v>3</v>
      </c>
      <c r="K762" s="1">
        <v>1</v>
      </c>
      <c r="P762" s="1" t="s">
        <v>1988</v>
      </c>
      <c r="Q762" s="1" t="s">
        <v>1283</v>
      </c>
      <c r="R762" s="1" t="s">
        <v>1284</v>
      </c>
    </row>
    <row r="763" spans="1:18" x14ac:dyDescent="0.2">
      <c r="A763" s="1" t="s">
        <v>1215</v>
      </c>
      <c r="B763" s="1" t="s">
        <v>1862</v>
      </c>
      <c r="C763" s="1" t="s">
        <v>220</v>
      </c>
      <c r="E763" s="1">
        <v>2</v>
      </c>
      <c r="F763" s="1">
        <v>2</v>
      </c>
      <c r="P763" s="1" t="s">
        <v>1988</v>
      </c>
      <c r="Q763" s="1" t="s">
        <v>220</v>
      </c>
      <c r="R763" s="1" t="s">
        <v>1252</v>
      </c>
    </row>
    <row r="764" spans="1:18" x14ac:dyDescent="0.2">
      <c r="A764" s="1" t="s">
        <v>1215</v>
      </c>
      <c r="B764" s="1" t="s">
        <v>1862</v>
      </c>
      <c r="C764" s="1" t="s">
        <v>235</v>
      </c>
      <c r="E764" s="1">
        <v>2</v>
      </c>
      <c r="P764" s="1" t="s">
        <v>1988</v>
      </c>
      <c r="Q764" s="1" t="s">
        <v>235</v>
      </c>
      <c r="R764" s="1" t="s">
        <v>1255</v>
      </c>
    </row>
    <row r="765" spans="1:18" x14ac:dyDescent="0.2">
      <c r="A765" s="1" t="s">
        <v>1215</v>
      </c>
      <c r="B765" s="1" t="s">
        <v>1862</v>
      </c>
      <c r="C765" s="1" t="s">
        <v>237</v>
      </c>
      <c r="D765" s="1">
        <v>1</v>
      </c>
      <c r="E765" s="1">
        <v>2</v>
      </c>
      <c r="F765" s="1">
        <v>11</v>
      </c>
      <c r="P765" s="1" t="s">
        <v>1988</v>
      </c>
      <c r="Q765" s="1" t="s">
        <v>237</v>
      </c>
      <c r="R765" s="1" t="s">
        <v>1263</v>
      </c>
    </row>
    <row r="766" spans="1:18" x14ac:dyDescent="0.2">
      <c r="A766" s="1" t="s">
        <v>1215</v>
      </c>
      <c r="B766" s="1" t="s">
        <v>1862</v>
      </c>
      <c r="C766" s="1" t="s">
        <v>266</v>
      </c>
      <c r="E766" s="1">
        <v>6</v>
      </c>
      <c r="P766" s="1" t="s">
        <v>1988</v>
      </c>
      <c r="Q766" s="1" t="s">
        <v>266</v>
      </c>
      <c r="R766" s="1" t="s">
        <v>1260</v>
      </c>
    </row>
    <row r="767" spans="1:18" x14ac:dyDescent="0.2">
      <c r="A767" s="1" t="s">
        <v>1215</v>
      </c>
      <c r="B767" s="1" t="s">
        <v>1862</v>
      </c>
      <c r="C767" s="1" t="s">
        <v>270</v>
      </c>
      <c r="D767" s="1">
        <v>2</v>
      </c>
      <c r="E767" s="1">
        <v>7</v>
      </c>
      <c r="F767" s="1">
        <v>19</v>
      </c>
      <c r="G767" s="1">
        <v>1</v>
      </c>
      <c r="K767" s="1">
        <v>1</v>
      </c>
      <c r="P767" s="1" t="s">
        <v>1988</v>
      </c>
      <c r="Q767" s="1" t="s">
        <v>270</v>
      </c>
      <c r="R767" s="1" t="s">
        <v>1264</v>
      </c>
    </row>
    <row r="768" spans="1:18" x14ac:dyDescent="0.2">
      <c r="A768" s="1" t="s">
        <v>1215</v>
      </c>
      <c r="B768" s="1" t="s">
        <v>1862</v>
      </c>
      <c r="C768" s="1" t="s">
        <v>335</v>
      </c>
      <c r="D768" s="1">
        <v>1</v>
      </c>
      <c r="E768" s="1">
        <v>2</v>
      </c>
      <c r="P768" s="1" t="s">
        <v>1988</v>
      </c>
      <c r="Q768" s="1" t="s">
        <v>335</v>
      </c>
      <c r="R768" s="1" t="s">
        <v>1285</v>
      </c>
    </row>
    <row r="769" spans="1:18" x14ac:dyDescent="0.2">
      <c r="A769" s="1" t="s">
        <v>1215</v>
      </c>
      <c r="B769" s="1" t="s">
        <v>1862</v>
      </c>
      <c r="C769" s="1" t="s">
        <v>369</v>
      </c>
      <c r="D769" s="1">
        <v>1</v>
      </c>
      <c r="E769" s="1">
        <v>23</v>
      </c>
      <c r="F769" s="1">
        <v>52</v>
      </c>
      <c r="K769" s="1">
        <v>1</v>
      </c>
      <c r="P769" s="1" t="s">
        <v>1988</v>
      </c>
      <c r="Q769" s="1" t="s">
        <v>369</v>
      </c>
      <c r="R769" s="1" t="s">
        <v>1294</v>
      </c>
    </row>
    <row r="770" spans="1:18" x14ac:dyDescent="0.2">
      <c r="A770" s="1" t="s">
        <v>1215</v>
      </c>
      <c r="B770" s="1" t="s">
        <v>1862</v>
      </c>
      <c r="C770" s="1" t="s">
        <v>409</v>
      </c>
      <c r="D770" s="1">
        <v>1</v>
      </c>
      <c r="E770" s="1">
        <v>6</v>
      </c>
      <c r="F770" s="1">
        <v>10</v>
      </c>
      <c r="G770" s="1">
        <v>1</v>
      </c>
      <c r="J770" s="1">
        <v>1</v>
      </c>
      <c r="K770" s="1">
        <v>1</v>
      </c>
      <c r="P770" s="1" t="s">
        <v>1988</v>
      </c>
      <c r="Q770" s="1" t="s">
        <v>409</v>
      </c>
      <c r="R770" s="1" t="s">
        <v>1304</v>
      </c>
    </row>
    <row r="771" spans="1:18" x14ac:dyDescent="0.2">
      <c r="A771" s="1" t="s">
        <v>1215</v>
      </c>
      <c r="B771" s="1" t="s">
        <v>1862</v>
      </c>
      <c r="C771" s="1" t="s">
        <v>411</v>
      </c>
      <c r="D771" s="1">
        <v>2</v>
      </c>
      <c r="E771" s="1">
        <v>16</v>
      </c>
      <c r="F771" s="1">
        <v>20</v>
      </c>
      <c r="G771" s="1">
        <v>5</v>
      </c>
      <c r="K771" s="1">
        <v>1</v>
      </c>
      <c r="P771" s="1" t="s">
        <v>1988</v>
      </c>
      <c r="Q771" s="1" t="s">
        <v>411</v>
      </c>
      <c r="R771" s="1" t="s">
        <v>1305</v>
      </c>
    </row>
    <row r="772" spans="1:18" x14ac:dyDescent="0.2">
      <c r="A772" s="1" t="s">
        <v>568</v>
      </c>
      <c r="B772" s="1" t="s">
        <v>1889</v>
      </c>
      <c r="C772" s="1" t="s">
        <v>58</v>
      </c>
      <c r="D772" s="1">
        <v>2</v>
      </c>
      <c r="E772" s="1">
        <v>3</v>
      </c>
      <c r="F772" s="1">
        <v>2</v>
      </c>
      <c r="P772" s="1" t="s">
        <v>1987</v>
      </c>
      <c r="Q772" s="1" t="s">
        <v>58</v>
      </c>
      <c r="R772" s="1" t="s">
        <v>1207</v>
      </c>
    </row>
    <row r="773" spans="1:18" x14ac:dyDescent="0.2">
      <c r="A773" s="1" t="s">
        <v>568</v>
      </c>
      <c r="B773" s="1" t="s">
        <v>1889</v>
      </c>
      <c r="C773" s="1" t="s">
        <v>76</v>
      </c>
      <c r="E773" s="1">
        <v>2</v>
      </c>
      <c r="F773" s="1">
        <v>1</v>
      </c>
      <c r="P773" s="1" t="s">
        <v>1987</v>
      </c>
      <c r="Q773" s="1" t="s">
        <v>76</v>
      </c>
      <c r="R773" s="1" t="s">
        <v>1208</v>
      </c>
    </row>
    <row r="774" spans="1:18" x14ac:dyDescent="0.2">
      <c r="A774" s="1" t="s">
        <v>568</v>
      </c>
      <c r="B774" s="1" t="s">
        <v>1889</v>
      </c>
      <c r="C774" s="1" t="s">
        <v>242</v>
      </c>
      <c r="E774" s="1">
        <v>4</v>
      </c>
      <c r="P774" s="1" t="s">
        <v>1987</v>
      </c>
      <c r="Q774" s="1" t="s">
        <v>242</v>
      </c>
      <c r="R774" s="1" t="s">
        <v>1257</v>
      </c>
    </row>
    <row r="775" spans="1:18" x14ac:dyDescent="0.2">
      <c r="A775" s="1" t="s">
        <v>568</v>
      </c>
      <c r="B775" s="1" t="s">
        <v>1889</v>
      </c>
      <c r="C775" s="1" t="s">
        <v>1943</v>
      </c>
      <c r="E775" s="1">
        <v>1</v>
      </c>
      <c r="J775" s="1">
        <v>1</v>
      </c>
      <c r="P775" s="1" t="s">
        <v>1987</v>
      </c>
      <c r="Q775" s="1" t="s">
        <v>1943</v>
      </c>
      <c r="R775" s="1" t="s">
        <v>282</v>
      </c>
    </row>
    <row r="776" spans="1:18" x14ac:dyDescent="0.2">
      <c r="A776" s="1" t="s">
        <v>568</v>
      </c>
      <c r="B776" s="1" t="s">
        <v>1889</v>
      </c>
      <c r="C776" s="1" t="s">
        <v>331</v>
      </c>
      <c r="E776" s="1">
        <v>5</v>
      </c>
      <c r="F776" s="1">
        <v>1</v>
      </c>
      <c r="J776" s="1">
        <v>1</v>
      </c>
      <c r="P776" s="1" t="s">
        <v>1987</v>
      </c>
      <c r="Q776" s="1" t="s">
        <v>331</v>
      </c>
      <c r="R776" s="1" t="s">
        <v>1274</v>
      </c>
    </row>
    <row r="777" spans="1:18" x14ac:dyDescent="0.2">
      <c r="A777" s="1" t="s">
        <v>568</v>
      </c>
      <c r="B777" s="1" t="s">
        <v>1889</v>
      </c>
      <c r="C777" s="1" t="s">
        <v>373</v>
      </c>
      <c r="E777" s="1">
        <v>2</v>
      </c>
      <c r="F777" s="1">
        <v>1</v>
      </c>
      <c r="P777" s="1" t="s">
        <v>1987</v>
      </c>
      <c r="Q777" s="1" t="s">
        <v>373</v>
      </c>
      <c r="R777" s="1" t="s">
        <v>1288</v>
      </c>
    </row>
  </sheetData>
  <autoFilter ref="A1:R754" xr:uid="{00000000-0001-0000-0000-000000000000}"/>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1B787-1933-3F49-8459-154B8DE584D4}">
  <dimension ref="A1:U189"/>
  <sheetViews>
    <sheetView workbookViewId="0">
      <selection activeCell="D4" sqref="D4"/>
    </sheetView>
  </sheetViews>
  <sheetFormatPr baseColWidth="10" defaultColWidth="11.5" defaultRowHeight="15" x14ac:dyDescent="0.2"/>
  <cols>
    <col min="1" max="1" width="29.1640625" style="8" bestFit="1" customWidth="1"/>
    <col min="2" max="2" width="12.5" style="8" bestFit="1" customWidth="1"/>
    <col min="3" max="3" width="12.6640625" style="8" bestFit="1" customWidth="1"/>
    <col min="4" max="4" width="11.5" style="8"/>
    <col min="5" max="5" width="12.6640625" style="8" customWidth="1"/>
    <col min="6" max="6" width="13.1640625" style="8" customWidth="1"/>
    <col min="7" max="8" width="12.6640625" style="8" customWidth="1"/>
    <col min="9" max="16384" width="11.5" style="8"/>
  </cols>
  <sheetData>
    <row r="1" spans="1:21" x14ac:dyDescent="0.2">
      <c r="C1" s="75" t="s">
        <v>1969</v>
      </c>
      <c r="D1" s="76"/>
      <c r="E1" s="76"/>
      <c r="F1" s="76"/>
      <c r="G1" s="76"/>
      <c r="H1" s="76"/>
      <c r="I1" s="76"/>
      <c r="J1" s="76"/>
      <c r="K1" s="76"/>
      <c r="L1" s="76"/>
      <c r="M1" s="76"/>
      <c r="N1" s="76"/>
      <c r="O1" s="76"/>
      <c r="P1" s="76"/>
      <c r="Q1" s="76"/>
      <c r="R1" s="76"/>
      <c r="S1" s="76"/>
      <c r="T1" s="76"/>
      <c r="U1" s="76"/>
    </row>
    <row r="2" spans="1:21" x14ac:dyDescent="0.2">
      <c r="A2" s="77" t="s">
        <v>2</v>
      </c>
      <c r="B2" s="77" t="s">
        <v>1970</v>
      </c>
      <c r="C2" s="73" t="s">
        <v>1971</v>
      </c>
      <c r="D2" s="74"/>
      <c r="E2" s="79" t="s">
        <v>1972</v>
      </c>
      <c r="F2" s="80"/>
      <c r="G2" s="79" t="s">
        <v>1973</v>
      </c>
      <c r="H2" s="80"/>
      <c r="I2" s="72" t="s">
        <v>1974</v>
      </c>
      <c r="J2" s="74"/>
      <c r="K2" s="72" t="s">
        <v>1975</v>
      </c>
      <c r="L2" s="74"/>
      <c r="M2" s="72" t="s">
        <v>1976</v>
      </c>
      <c r="N2" s="73"/>
      <c r="O2" s="74"/>
      <c r="P2" s="72" t="s">
        <v>1977</v>
      </c>
      <c r="Q2" s="73"/>
      <c r="R2" s="74"/>
      <c r="S2" s="72" t="s">
        <v>1978</v>
      </c>
      <c r="T2" s="73"/>
      <c r="U2" s="74"/>
    </row>
    <row r="3" spans="1:21" x14ac:dyDescent="0.2">
      <c r="A3" s="78"/>
      <c r="B3" s="78"/>
      <c r="C3" s="9" t="s">
        <v>1979</v>
      </c>
      <c r="D3" s="9" t="s">
        <v>1980</v>
      </c>
      <c r="E3" s="10" t="s">
        <v>1981</v>
      </c>
      <c r="F3" s="9" t="s">
        <v>1980</v>
      </c>
      <c r="G3" s="10" t="s">
        <v>1981</v>
      </c>
      <c r="H3" s="10" t="s">
        <v>1980</v>
      </c>
      <c r="I3" s="10" t="s">
        <v>1979</v>
      </c>
      <c r="J3" s="10" t="s">
        <v>1980</v>
      </c>
      <c r="K3" s="9" t="s">
        <v>1979</v>
      </c>
      <c r="L3" s="9" t="s">
        <v>1980</v>
      </c>
      <c r="M3" s="9" t="s">
        <v>1982</v>
      </c>
      <c r="N3" s="9" t="s">
        <v>1983</v>
      </c>
      <c r="O3" s="11" t="s">
        <v>1980</v>
      </c>
      <c r="P3" s="10" t="s">
        <v>1982</v>
      </c>
      <c r="Q3" s="10" t="s">
        <v>1983</v>
      </c>
      <c r="R3" s="11" t="s">
        <v>1980</v>
      </c>
      <c r="S3" s="9" t="s">
        <v>1982</v>
      </c>
      <c r="T3" s="10" t="s">
        <v>1983</v>
      </c>
      <c r="U3" s="11" t="s">
        <v>1980</v>
      </c>
    </row>
    <row r="4" spans="1:21" x14ac:dyDescent="0.2">
      <c r="A4" s="12" t="s">
        <v>18</v>
      </c>
      <c r="B4" s="13" t="s">
        <v>1189</v>
      </c>
      <c r="C4" s="14">
        <f>IFERROR(INDEX('[4]2023'!$A$4:$B$269,MATCH(B4,'[4]2023'!$A$4:$A$269,0),2),"")</f>
        <v>42239854</v>
      </c>
      <c r="D4" s="15">
        <v>2023</v>
      </c>
      <c r="E4" s="16">
        <f>IFERROR(INDEX('[5]Most Recent Value By Country'!$A$2:$D$267,MATCH(B4,'[5]Most Recent Value By Country'!$B$2:$B$267,0),3),"")</f>
        <v>457.77778888888889</v>
      </c>
      <c r="F4" s="17">
        <v>0</v>
      </c>
      <c r="G4" s="18">
        <f>IFERROR(INDEX('[6]Most Recent Value By Country'!$A$2:$D$267,MATCH(B4,'[6]Most Recent Value By Country'!$B$2:$B$267,0),3),"")</f>
        <v>357.77777111111112</v>
      </c>
      <c r="H4" s="19">
        <f>IFERROR(INDEX('[6]Most Recent Value By Country'!$A$2:$D$267,MATCH(B4,'[6]Most Recent Value By Country'!$B$2:$B$267,0),4),"")</f>
        <v>1978</v>
      </c>
      <c r="I4" s="20">
        <f>IFERROR(INDEX('[7]Most Recent Value By Country'!$A$2:$D$267,MATCH(B4,'[7]Most Recent Value By Country'!$B$2:$B$267,0),3),"")</f>
        <v>363.6740871130491</v>
      </c>
      <c r="J4" s="17">
        <f>IFERROR(INDEX('[7]Most Recent Value By Country'!$A$2:$D$267,MATCH(B4,'[7]Most Recent Value By Country'!$B$2:$B$267,0),4),"")</f>
        <v>2021</v>
      </c>
      <c r="K4" s="21" t="str">
        <f>IFERROR(INDEX('[8]Most Recent Year by Country'!$A$2:$D$267,MATCH(B4,'[8]Most Recent Year by Country'!$B$2:$B$267,0),3),"")</f>
        <v/>
      </c>
      <c r="L4" s="21" t="str">
        <f>IFERROR(INDEX('[8]Most Recent Year by Country'!$A$2:$D$267,MATCH(B4,'[8]Most Recent Year by Country'!$B$2:$B$267,0),4),"")</f>
        <v/>
      </c>
      <c r="M4" s="22" t="str">
        <f>IFERROR(INDEX('[9]2021 ECI'!$A$2:$D$134,MATCH(B4,'[9]2021 ECI'!$A$2:$A$134,0),4),"")</f>
        <v/>
      </c>
      <c r="N4" s="21" t="str">
        <f>IFERROR(INDEX('[9]2021 ECI'!$A$2:$D$134,MATCH(B4,'[9]2021 ECI'!$A$2:$A$134,0),3),"")</f>
        <v/>
      </c>
      <c r="O4" s="23" t="str">
        <f>IFERROR(INDEX('[9]2021 ECI'!$A$2:$E$134,MATCH(B4,'[9]2021 ECI'!$A$2:$A$134,0),5),"")</f>
        <v/>
      </c>
      <c r="P4" s="22">
        <f>IFERROR(INDEX('[10]CPI 2022 (final)'!$A$4:$E$183,MATCH(B4,'[10]CPI 2022 (final)'!$B$4:$B$183,0),4),"")</f>
        <v>24</v>
      </c>
      <c r="Q4" s="21">
        <f>IFERROR(INDEX('[10]CPI 2022 (final)'!$A$4:$E$183,MATCH(B4,'[10]CPI 2022 (final)'!$B$4:$B$183,0),5),"")</f>
        <v>150</v>
      </c>
      <c r="R4" s="21">
        <v>2022</v>
      </c>
      <c r="S4" s="24">
        <f>IFERROR(INDEX('[11]SDR 2023 Data'!$A$2:$D$207,MATCH(B4,'[11]SDR 2023 Data'!$A$2:$A$207,0),3),"")</f>
        <v>49.005601438757324</v>
      </c>
      <c r="T4" s="21">
        <f>IFERROR(INDEX('[11]SDR 2023 Data'!$A$2:$D$207,MATCH(B4,'[11]SDR 2023 Data'!$A$2:$A$207,0),4),"")</f>
        <v>158</v>
      </c>
      <c r="U4" s="21">
        <v>2023</v>
      </c>
    </row>
    <row r="5" spans="1:21" x14ac:dyDescent="0.2">
      <c r="A5" s="12" t="s">
        <v>21</v>
      </c>
      <c r="B5" s="13" t="s">
        <v>433</v>
      </c>
      <c r="C5" s="25">
        <f>IFERROR(INDEX('[4]2023'!$A$4:$B$269,MATCH(B5,'[4]2023'!$A$4:$A$269,0),2),"")</f>
        <v>2766215</v>
      </c>
      <c r="D5" s="26">
        <v>2023</v>
      </c>
      <c r="E5" s="27">
        <f>IFERROR(INDEX('[5]Most Recent Value By Country'!$A$2:$D$267,MATCH(B5,'[5]Most Recent Value By Country'!$B$2:$B$267,0),3),"")</f>
        <v>9033.5491568005637</v>
      </c>
      <c r="F5" s="28">
        <f>IFERROR(INDEX('[5]Most Recent Value By Country'!$A$2:$D$267,MATCH(B5,'[5]Most Recent Value By Country'!$B$2:$B$267,0),4),"")</f>
        <v>2022</v>
      </c>
      <c r="G5" s="29">
        <f>IFERROR(INDEX('[6]Most Recent Value By Country'!$A$2:$D$267,MATCH(B5,'[6]Most Recent Value By Country'!$B$2:$B$267,0),3),"")</f>
        <v>7073.8816622189252</v>
      </c>
      <c r="H5" s="30">
        <f>IFERROR(INDEX('[6]Most Recent Value By Country'!$A$2:$D$267,MATCH(B5,'[6]Most Recent Value By Country'!$B$2:$B$267,0),4),"")</f>
        <v>2022</v>
      </c>
      <c r="I5" s="31">
        <f>IFERROR(INDEX('[7]Most Recent Value By Country'!$A$2:$D$267,MATCH(B5,'[7]Most Recent Value By Country'!$B$2:$B$267,0),3),"")</f>
        <v>6802.8045188511278</v>
      </c>
      <c r="J5" s="28">
        <f>IFERROR(INDEX('[7]Most Recent Value By Country'!$A$2:$D$267,MATCH(B5,'[7]Most Recent Value By Country'!$B$2:$B$267,0),4),"")</f>
        <v>2022</v>
      </c>
      <c r="K5" s="32" t="str">
        <f>IFERROR(INDEX('[8]Most Recent Year by Country'!$A$2:$D$267,MATCH(B5,'[8]Most Recent Year by Country'!$B$2:$B$267,0),3),"")</f>
        <v/>
      </c>
      <c r="L5" s="32" t="str">
        <f>IFERROR(INDEX('[8]Most Recent Year by Country'!$A$2:$D$267,MATCH(B5,'[8]Most Recent Year by Country'!$B$2:$B$267,0),4),"")</f>
        <v/>
      </c>
      <c r="M5" s="33">
        <f>IFERROR(INDEX('[9]2021 ECI'!$A$2:$D$134,MATCH(B5,'[9]2021 ECI'!$A$2:$A$134,0),4),"")</f>
        <v>-0.23033197</v>
      </c>
      <c r="N5" s="32">
        <f>IFERROR(INDEX('[9]2021 ECI'!$A$2:$D$134,MATCH(B5,'[9]2021 ECI'!$A$2:$A$134,0),3),"")</f>
        <v>76</v>
      </c>
      <c r="O5" s="8">
        <f>IFERROR(INDEX('[9]2021 ECI'!$A$2:$E$134,MATCH(B5,'[9]2021 ECI'!$A$2:$A$134,0),5),"")</f>
        <v>2021</v>
      </c>
      <c r="P5" s="33">
        <f>IFERROR(INDEX('[10]CPI 2022 (final)'!$A$4:$E$183,MATCH(B5,'[10]CPI 2022 (final)'!$B$4:$B$183,0),4),"")</f>
        <v>36</v>
      </c>
      <c r="Q5" s="32">
        <f>IFERROR(INDEX('[10]CPI 2022 (final)'!$A$4:$E$183,MATCH(B5,'[10]CPI 2022 (final)'!$B$4:$B$183,0),5),"")</f>
        <v>101</v>
      </c>
      <c r="R5" s="32">
        <v>2022</v>
      </c>
      <c r="S5" s="34">
        <f>IFERROR(INDEX('[11]SDR 2023 Data'!$A$2:$D$207,MATCH(B5,'[11]SDR 2023 Data'!$A$2:$A$207,0),3),"")</f>
        <v>73.50609736440029</v>
      </c>
      <c r="T5" s="32">
        <f>IFERROR(INDEX('[11]SDR 2023 Data'!$A$2:$D$207,MATCH(B5,'[11]SDR 2023 Data'!$A$2:$A$207,0),4),"")</f>
        <v>54</v>
      </c>
      <c r="U5" s="32">
        <v>2023</v>
      </c>
    </row>
    <row r="6" spans="1:21" x14ac:dyDescent="0.2">
      <c r="A6" s="12" t="s">
        <v>24</v>
      </c>
      <c r="B6" s="13" t="s">
        <v>628</v>
      </c>
      <c r="C6" s="25">
        <f>IFERROR(INDEX('[4]2023'!$A$4:$B$269,MATCH(B6,'[4]2023'!$A$4:$A$269,0),2),"")</f>
        <v>45606480</v>
      </c>
      <c r="D6" s="26">
        <v>2023</v>
      </c>
      <c r="E6" s="27">
        <f>IFERROR(INDEX('[5]Most Recent Value By Country'!$A$2:$D$267,MATCH(B6,'[5]Most Recent Value By Country'!$B$2:$B$267,0),3),"")</f>
        <v>43063.475189174831</v>
      </c>
      <c r="F6" s="28">
        <f>IFERROR(INDEX('[5]Most Recent Value By Country'!$A$2:$D$267,MATCH(B6,'[5]Most Recent Value By Country'!$B$2:$B$267,0),4),"")</f>
        <v>2022</v>
      </c>
      <c r="G6" s="29">
        <f>IFERROR(INDEX('[6]Most Recent Value By Country'!$A$2:$D$267,MATCH(B6,'[6]Most Recent Value By Country'!$B$2:$B$267,0),3),"")</f>
        <v>60792.081627536463</v>
      </c>
      <c r="H6" s="30">
        <f>IFERROR(INDEX('[6]Most Recent Value By Country'!$A$2:$D$267,MATCH(B6,'[6]Most Recent Value By Country'!$B$2:$B$267,0),4),"")</f>
        <v>2022</v>
      </c>
      <c r="I6" s="31">
        <f>IFERROR(INDEX('[7]Most Recent Value By Country'!$A$2:$D$267,MATCH(B6,'[7]Most Recent Value By Country'!$B$2:$B$267,0),3),"")</f>
        <v>4273.9221831151508</v>
      </c>
      <c r="J6" s="28">
        <f>IFERROR(INDEX('[7]Most Recent Value By Country'!$A$2:$D$267,MATCH(B6,'[7]Most Recent Value By Country'!$B$2:$B$267,0),4),"")</f>
        <v>2022</v>
      </c>
      <c r="K6" s="32" t="str">
        <f>IFERROR(INDEX('[8]Most Recent Year by Country'!$A$2:$D$267,MATCH(B6,'[8]Most Recent Year by Country'!$B$2:$B$267,0),3),"")</f>
        <v/>
      </c>
      <c r="L6" s="32" t="str">
        <f>IFERROR(INDEX('[8]Most Recent Year by Country'!$A$2:$D$267,MATCH(B6,'[8]Most Recent Year by Country'!$B$2:$B$267,0),4),"")</f>
        <v/>
      </c>
      <c r="M6" s="33">
        <f>IFERROR(INDEX('[9]2021 ECI'!$A$2:$D$134,MATCH(B6,'[9]2021 ECI'!$A$2:$A$134,0),4),"")</f>
        <v>-0.62682055999999997</v>
      </c>
      <c r="N6" s="32">
        <f>IFERROR(INDEX('[9]2021 ECI'!$A$2:$D$134,MATCH(B6,'[9]2021 ECI'!$A$2:$A$134,0),3),"")</f>
        <v>96</v>
      </c>
      <c r="O6" s="8">
        <f>IFERROR(INDEX('[9]2021 ECI'!$A$2:$E$134,MATCH(B6,'[9]2021 ECI'!$A$2:$A$134,0),5),"")</f>
        <v>2021</v>
      </c>
      <c r="P6" s="33">
        <f>IFERROR(INDEX('[10]CPI 2022 (final)'!$A$4:$E$183,MATCH(B6,'[10]CPI 2022 (final)'!$B$4:$B$183,0),4),"")</f>
        <v>33</v>
      </c>
      <c r="Q6" s="32">
        <f>IFERROR(INDEX('[10]CPI 2022 (final)'!$A$4:$E$183,MATCH(B6,'[10]CPI 2022 (final)'!$B$4:$B$183,0),5),"")</f>
        <v>116</v>
      </c>
      <c r="R6" s="32">
        <v>2022</v>
      </c>
      <c r="S6" s="34">
        <f>IFERROR(INDEX('[11]SDR 2023 Data'!$A$2:$D$207,MATCH(B6,'[11]SDR 2023 Data'!$A$2:$A$207,0),3),"")</f>
        <v>70.833615915457088</v>
      </c>
      <c r="T6" s="32">
        <f>IFERROR(INDEX('[11]SDR 2023 Data'!$A$2:$D$207,MATCH(B6,'[11]SDR 2023 Data'!$A$2:$A$207,0),4),"")</f>
        <v>71</v>
      </c>
      <c r="U6" s="32">
        <v>2023</v>
      </c>
    </row>
    <row r="7" spans="1:21" x14ac:dyDescent="0.2">
      <c r="A7" s="12" t="s">
        <v>26</v>
      </c>
      <c r="B7" s="13" t="s">
        <v>1194</v>
      </c>
      <c r="C7" s="25">
        <f>IFERROR(INDEX('[4]2023'!$A$4:$B$269,MATCH(B7,'[4]2023'!$A$4:$A$269,0),2),"")</f>
        <v>80088</v>
      </c>
      <c r="D7" s="26">
        <v>2023</v>
      </c>
      <c r="E7" s="27" t="str">
        <f>IFERROR(INDEX('[5]Most Recent Value By Country'!$A$2:$D$267,MATCH(B7,'[5]Most Recent Value By Country'!$B$2:$B$267,0),3),"")</f>
        <v/>
      </c>
      <c r="F7" s="28" t="str">
        <f>IFERROR(INDEX('[5]Most Recent Value By Country'!$A$2:$D$267,MATCH(B7,'[5]Most Recent Value By Country'!$B$2:$B$267,0),4),"")</f>
        <v/>
      </c>
      <c r="G7" s="29" t="str">
        <f>IFERROR(INDEX('[6]Most Recent Value By Country'!$A$2:$D$267,MATCH(B7,'[6]Most Recent Value By Country'!$B$2:$B$267,0),3),"")</f>
        <v/>
      </c>
      <c r="H7" s="30" t="str">
        <f>IFERROR(INDEX('[6]Most Recent Value By Country'!$A$2:$D$267,MATCH(B7,'[6]Most Recent Value By Country'!$B$2:$B$267,0),4),"")</f>
        <v/>
      </c>
      <c r="I7" s="31">
        <f>IFERROR(INDEX('[7]Most Recent Value By Country'!$A$2:$D$267,MATCH(B7,'[7]Most Recent Value By Country'!$B$2:$B$267,0),3),"")</f>
        <v>41992.793358377152</v>
      </c>
      <c r="J7" s="28">
        <f>IFERROR(INDEX('[7]Most Recent Value By Country'!$A$2:$D$267,MATCH(B7,'[7]Most Recent Value By Country'!$B$2:$B$267,0),4),"")</f>
        <v>2022</v>
      </c>
      <c r="K7" s="32" t="str">
        <f>IFERROR(INDEX('[8]Most Recent Year by Country'!$A$2:$D$267,MATCH(B7,'[8]Most Recent Year by Country'!$B$2:$B$267,0),3),"")</f>
        <v/>
      </c>
      <c r="L7" s="32" t="str">
        <f>IFERROR(INDEX('[8]Most Recent Year by Country'!$A$2:$D$267,MATCH(B7,'[8]Most Recent Year by Country'!$B$2:$B$267,0),4),"")</f>
        <v/>
      </c>
      <c r="M7" s="33" t="str">
        <f>IFERROR(INDEX('[9]2021 ECI'!$A$2:$D$134,MATCH(B7,'[9]2021 ECI'!$A$2:$A$134,0),4),"")</f>
        <v/>
      </c>
      <c r="N7" s="32" t="str">
        <f>IFERROR(INDEX('[9]2021 ECI'!$A$2:$D$134,MATCH(B7,'[9]2021 ECI'!$A$2:$A$134,0),3),"")</f>
        <v/>
      </c>
      <c r="O7" s="8" t="str">
        <f>IFERROR(INDEX('[9]2021 ECI'!$A$2:$E$134,MATCH(B7,'[9]2021 ECI'!$A$2:$A$134,0),5),"")</f>
        <v/>
      </c>
      <c r="P7" s="33" t="str">
        <f>IFERROR(INDEX('[10]CPI 2022 (final)'!$A$4:$E$183,MATCH(B7,'[10]CPI 2022 (final)'!$B$4:$B$183,0),4),"")</f>
        <v/>
      </c>
      <c r="Q7" s="32" t="str">
        <f>IFERROR(INDEX('[10]CPI 2022 (final)'!$A$4:$E$183,MATCH(B7,'[10]CPI 2022 (final)'!$B$4:$B$183,0),5),"")</f>
        <v/>
      </c>
      <c r="R7" s="32"/>
      <c r="S7" s="34">
        <f>IFERROR(INDEX('[11]SDR 2023 Data'!$A$2:$D$207,MATCH(B7,'[11]SDR 2023 Data'!$A$2:$A$207,0),3),"")</f>
        <v>0</v>
      </c>
      <c r="T7" s="32">
        <f>IFERROR(INDEX('[11]SDR 2023 Data'!$A$2:$D$207,MATCH(B7,'[11]SDR 2023 Data'!$A$2:$A$207,0),4),"")</f>
        <v>0</v>
      </c>
      <c r="U7" s="32">
        <v>2023</v>
      </c>
    </row>
    <row r="8" spans="1:21" x14ac:dyDescent="0.2">
      <c r="A8" s="12" t="s">
        <v>27</v>
      </c>
      <c r="B8" s="13" t="s">
        <v>1190</v>
      </c>
      <c r="C8" s="25">
        <f>IFERROR(INDEX('[4]2023'!$A$4:$B$269,MATCH(B8,'[4]2023'!$A$4:$A$269,0),2),"")</f>
        <v>36684202</v>
      </c>
      <c r="D8" s="26">
        <v>2023</v>
      </c>
      <c r="E8" s="27">
        <f>IFERROR(INDEX('[5]Most Recent Value By Country'!$A$2:$D$267,MATCH(B8,'[5]Most Recent Value By Country'!$B$2:$B$267,0),3),"")</f>
        <v>10917.707594560534</v>
      </c>
      <c r="F8" s="28">
        <f>IFERROR(INDEX('[5]Most Recent Value By Country'!$A$2:$D$267,MATCH(B8,'[5]Most Recent Value By Country'!$B$2:$B$267,0),4),"")</f>
        <v>2021</v>
      </c>
      <c r="G8" s="29">
        <f>IFERROR(INDEX('[6]Most Recent Value By Country'!$A$2:$D$267,MATCH(B8,'[6]Most Recent Value By Country'!$B$2:$B$267,0),3),"")</f>
        <v>29843.731084906671</v>
      </c>
      <c r="H8" s="30">
        <f>IFERROR(INDEX('[6]Most Recent Value By Country'!$A$2:$D$267,MATCH(B8,'[6]Most Recent Value By Country'!$B$2:$B$267,0),4),"")</f>
        <v>2021</v>
      </c>
      <c r="I8" s="31">
        <f>IFERROR(INDEX('[7]Most Recent Value By Country'!$A$2:$D$267,MATCH(B8,'[7]Most Recent Value By Country'!$B$2:$B$267,0),3),"")</f>
        <v>2998.5011581092108</v>
      </c>
      <c r="J8" s="28">
        <f>IFERROR(INDEX('[7]Most Recent Value By Country'!$A$2:$D$267,MATCH(B8,'[7]Most Recent Value By Country'!$B$2:$B$267,0),4),"")</f>
        <v>2022</v>
      </c>
      <c r="K8" s="32" t="str">
        <f>IFERROR(INDEX('[8]Most Recent Year by Country'!$A$2:$D$267,MATCH(B8,'[8]Most Recent Year by Country'!$B$2:$B$267,0),3),"")</f>
        <v/>
      </c>
      <c r="L8" s="32" t="str">
        <f>IFERROR(INDEX('[8]Most Recent Year by Country'!$A$2:$D$267,MATCH(B8,'[8]Most Recent Year by Country'!$B$2:$B$267,0),4),"")</f>
        <v/>
      </c>
      <c r="M8" s="33">
        <f>IFERROR(INDEX('[9]2021 ECI'!$A$2:$D$134,MATCH(B8,'[9]2021 ECI'!$A$2:$A$134,0),4),"")</f>
        <v>-1.0400707</v>
      </c>
      <c r="N8" s="32">
        <f>IFERROR(INDEX('[9]2021 ECI'!$A$2:$D$134,MATCH(B8,'[9]2021 ECI'!$A$2:$A$134,0),3),"")</f>
        <v>116</v>
      </c>
      <c r="O8" s="8">
        <f>IFERROR(INDEX('[9]2021 ECI'!$A$2:$E$134,MATCH(B8,'[9]2021 ECI'!$A$2:$A$134,0),5),"")</f>
        <v>2021</v>
      </c>
      <c r="P8" s="33">
        <f>IFERROR(INDEX('[10]CPI 2022 (final)'!$A$4:$E$183,MATCH(B8,'[10]CPI 2022 (final)'!$B$4:$B$183,0),4),"")</f>
        <v>33</v>
      </c>
      <c r="Q8" s="32">
        <f>IFERROR(INDEX('[10]CPI 2022 (final)'!$A$4:$E$183,MATCH(B8,'[10]CPI 2022 (final)'!$B$4:$B$183,0),5),"")</f>
        <v>116</v>
      </c>
      <c r="R8" s="32">
        <v>2022</v>
      </c>
      <c r="S8" s="34">
        <f>IFERROR(INDEX('[11]SDR 2023 Data'!$A$2:$D$207,MATCH(B8,'[11]SDR 2023 Data'!$A$2:$A$207,0),3),"")</f>
        <v>50.817984574738986</v>
      </c>
      <c r="T8" s="32">
        <f>IFERROR(INDEX('[11]SDR 2023 Data'!$A$2:$D$207,MATCH(B8,'[11]SDR 2023 Data'!$A$2:$A$207,0),4),"")</f>
        <v>155</v>
      </c>
      <c r="U8" s="32">
        <v>2023</v>
      </c>
    </row>
    <row r="9" spans="1:21" x14ac:dyDescent="0.2">
      <c r="A9" s="12" t="s">
        <v>29</v>
      </c>
      <c r="B9" s="13" t="s">
        <v>1202</v>
      </c>
      <c r="C9" s="25">
        <f>IFERROR(INDEX('[4]2023'!$A$4:$B$269,MATCH(B9,'[4]2023'!$A$4:$A$269,0),2),"")</f>
        <v>94298</v>
      </c>
      <c r="D9" s="26">
        <v>2023</v>
      </c>
      <c r="E9" s="27">
        <f>IFERROR(INDEX('[5]Most Recent Value By Country'!$A$2:$D$267,MATCH(B9,'[5]Most Recent Value By Country'!$B$2:$B$267,0),3),"")</f>
        <v>655.27851851851847</v>
      </c>
      <c r="F9" s="28">
        <f>IFERROR(INDEX('[5]Most Recent Value By Country'!$A$2:$D$267,MATCH(B9,'[5]Most Recent Value By Country'!$B$2:$B$267,0),4),"")</f>
        <v>2020</v>
      </c>
      <c r="G9" s="29">
        <f>IFERROR(INDEX('[6]Most Recent Value By Country'!$A$2:$D$267,MATCH(B9,'[6]Most Recent Value By Country'!$B$2:$B$267,0),3),"")</f>
        <v>598.87355555555541</v>
      </c>
      <c r="H9" s="30">
        <f>IFERROR(INDEX('[6]Most Recent Value By Country'!$A$2:$D$267,MATCH(B9,'[6]Most Recent Value By Country'!$B$2:$B$267,0),4),"")</f>
        <v>2020</v>
      </c>
      <c r="I9" s="31">
        <f>IFERROR(INDEX('[7]Most Recent Value By Country'!$A$2:$D$267,MATCH(B9,'[7]Most Recent Value By Country'!$B$2:$B$267,0),3),"")</f>
        <v>18745.173508779622</v>
      </c>
      <c r="J9" s="28">
        <f>IFERROR(INDEX('[7]Most Recent Value By Country'!$A$2:$D$267,MATCH(B9,'[7]Most Recent Value By Country'!$B$2:$B$267,0),4),"")</f>
        <v>2022</v>
      </c>
      <c r="K9" s="32" t="str">
        <f>IFERROR(INDEX('[8]Most Recent Year by Country'!$A$2:$D$267,MATCH(B9,'[8]Most Recent Year by Country'!$B$2:$B$267,0),3),"")</f>
        <v/>
      </c>
      <c r="L9" s="32" t="str">
        <f>IFERROR(INDEX('[8]Most Recent Year by Country'!$A$2:$D$267,MATCH(B9,'[8]Most Recent Year by Country'!$B$2:$B$267,0),4),"")</f>
        <v/>
      </c>
      <c r="M9" s="33" t="str">
        <f>IFERROR(INDEX('[9]2021 ECI'!$A$2:$D$134,MATCH(B9,'[9]2021 ECI'!$A$2:$A$134,0),4),"")</f>
        <v/>
      </c>
      <c r="N9" s="32" t="str">
        <f>IFERROR(INDEX('[9]2021 ECI'!$A$2:$D$134,MATCH(B9,'[9]2021 ECI'!$A$2:$A$134,0),3),"")</f>
        <v/>
      </c>
      <c r="O9" s="8" t="str">
        <f>IFERROR(INDEX('[9]2021 ECI'!$A$2:$E$134,MATCH(B9,'[9]2021 ECI'!$A$2:$A$134,0),5),"")</f>
        <v/>
      </c>
      <c r="P9" s="33" t="str">
        <f>IFERROR(INDEX('[10]CPI 2022 (final)'!$A$4:$E$183,MATCH(B9,'[10]CPI 2022 (final)'!$B$4:$B$183,0),4),"")</f>
        <v/>
      </c>
      <c r="Q9" s="32" t="str">
        <f>IFERROR(INDEX('[10]CPI 2022 (final)'!$A$4:$E$183,MATCH(B9,'[10]CPI 2022 (final)'!$B$4:$B$183,0),5),"")</f>
        <v/>
      </c>
      <c r="R9" s="32"/>
      <c r="S9" s="34">
        <f>IFERROR(INDEX('[11]SDR 2023 Data'!$A$2:$D$207,MATCH(B9,'[11]SDR 2023 Data'!$A$2:$A$207,0),3),"")</f>
        <v>0</v>
      </c>
      <c r="T9" s="32">
        <f>IFERROR(INDEX('[11]SDR 2023 Data'!$A$2:$D$207,MATCH(B9,'[11]SDR 2023 Data'!$A$2:$A$207,0),4),"")</f>
        <v>0</v>
      </c>
      <c r="U9" s="32">
        <v>2023</v>
      </c>
    </row>
    <row r="10" spans="1:21" x14ac:dyDescent="0.2">
      <c r="A10" s="12" t="s">
        <v>32</v>
      </c>
      <c r="B10" s="13" t="s">
        <v>447</v>
      </c>
      <c r="C10" s="25">
        <f>IFERROR(INDEX('[4]2023'!$A$4:$B$269,MATCH(B10,'[4]2023'!$A$4:$A$269,0),2),"")</f>
        <v>46519252</v>
      </c>
      <c r="D10" s="26">
        <v>2023</v>
      </c>
      <c r="E10" s="27">
        <f>IFERROR(INDEX('[5]Most Recent Value By Country'!$A$2:$D$267,MATCH(B10,'[5]Most Recent Value By Country'!$B$2:$B$267,0),3),"")</f>
        <v>96803.039172723977</v>
      </c>
      <c r="F10" s="28">
        <f>IFERROR(INDEX('[5]Most Recent Value By Country'!$A$2:$D$267,MATCH(B10,'[5]Most Recent Value By Country'!$B$2:$B$267,0),4),"")</f>
        <v>2022</v>
      </c>
      <c r="G10" s="29">
        <f>IFERROR(INDEX('[6]Most Recent Value By Country'!$A$2:$D$267,MATCH(B10,'[6]Most Recent Value By Country'!$B$2:$B$267,0),3),"")</f>
        <v>106166.43131188249</v>
      </c>
      <c r="H10" s="30">
        <f>IFERROR(INDEX('[6]Most Recent Value By Country'!$A$2:$D$267,MATCH(B10,'[6]Most Recent Value By Country'!$B$2:$B$267,0),4),"")</f>
        <v>2022</v>
      </c>
      <c r="I10" s="31">
        <f>IFERROR(INDEX('[7]Most Recent Value By Country'!$A$2:$D$267,MATCH(B10,'[7]Most Recent Value By Country'!$B$2:$B$267,0),3),"")</f>
        <v>13686.008673731694</v>
      </c>
      <c r="J10" s="28">
        <f>IFERROR(INDEX('[7]Most Recent Value By Country'!$A$2:$D$267,MATCH(B10,'[7]Most Recent Value By Country'!$B$2:$B$267,0),4),"")</f>
        <v>2022</v>
      </c>
      <c r="K10" s="32">
        <f>IFERROR(INDEX('[8]Most Recent Year by Country'!$A$2:$D$267,MATCH(B10,'[8]Most Recent Year by Country'!$B$2:$B$267,0),3),"")</f>
        <v>91</v>
      </c>
      <c r="L10" s="32">
        <f>IFERROR(INDEX('[8]Most Recent Year by Country'!$A$2:$D$267,MATCH(B10,'[8]Most Recent Year by Country'!$B$2:$B$267,0),4),"")</f>
        <v>2019</v>
      </c>
      <c r="M10" s="33">
        <f>IFERROR(INDEX('[9]2021 ECI'!$A$2:$D$134,MATCH(B10,'[9]2021 ECI'!$A$2:$A$134,0),4),"")</f>
        <v>-0.19786197</v>
      </c>
      <c r="N10" s="32">
        <f>IFERROR(INDEX('[9]2021 ECI'!$A$2:$D$134,MATCH(B10,'[9]2021 ECI'!$A$2:$A$134,0),3),"")</f>
        <v>74</v>
      </c>
      <c r="O10" s="8">
        <f>IFERROR(INDEX('[9]2021 ECI'!$A$2:$E$134,MATCH(B10,'[9]2021 ECI'!$A$2:$A$134,0),5),"")</f>
        <v>2021</v>
      </c>
      <c r="P10" s="33">
        <f>IFERROR(INDEX('[10]CPI 2022 (final)'!$A$4:$E$183,MATCH(B10,'[10]CPI 2022 (final)'!$B$4:$B$183,0),4),"")</f>
        <v>38</v>
      </c>
      <c r="Q10" s="32">
        <f>IFERROR(INDEX('[10]CPI 2022 (final)'!$A$4:$E$183,MATCH(B10,'[10]CPI 2022 (final)'!$B$4:$B$183,0),5),"")</f>
        <v>94</v>
      </c>
      <c r="R10" s="32">
        <v>2022</v>
      </c>
      <c r="S10" s="34">
        <f>IFERROR(INDEX('[11]SDR 2023 Data'!$A$2:$D$207,MATCH(B10,'[11]SDR 2023 Data'!$A$2:$A$207,0),3),"")</f>
        <v>73.685218767506996</v>
      </c>
      <c r="T10" s="32">
        <f>IFERROR(INDEX('[11]SDR 2023 Data'!$A$2:$D$207,MATCH(B10,'[11]SDR 2023 Data'!$A$2:$A$207,0),4),"")</f>
        <v>51</v>
      </c>
      <c r="U10" s="32">
        <v>2023</v>
      </c>
    </row>
    <row r="11" spans="1:21" x14ac:dyDescent="0.2">
      <c r="A11" s="12" t="s">
        <v>34</v>
      </c>
      <c r="B11" s="13" t="s">
        <v>1201</v>
      </c>
      <c r="C11" s="25">
        <f>IFERROR(INDEX('[4]2023'!$A$4:$B$269,MATCH(B11,'[4]2023'!$A$4:$A$269,0),2),"")</f>
        <v>2777970</v>
      </c>
      <c r="D11" s="26">
        <v>2023</v>
      </c>
      <c r="E11" s="27">
        <f>IFERROR(INDEX('[5]Most Recent Value By Country'!$A$2:$D$267,MATCH(B11,'[5]Most Recent Value By Country'!$B$2:$B$267,0),3),"")</f>
        <v>9896.9821194941123</v>
      </c>
      <c r="F11" s="28">
        <f>IFERROR(INDEX('[5]Most Recent Value By Country'!$A$2:$D$267,MATCH(B11,'[5]Most Recent Value By Country'!$B$2:$B$267,0),4),"")</f>
        <v>2022</v>
      </c>
      <c r="G11" s="29">
        <f>IFERROR(INDEX('[6]Most Recent Value By Country'!$A$2:$D$267,MATCH(B11,'[6]Most Recent Value By Country'!$B$2:$B$267,0),3),"")</f>
        <v>9298.9737645465611</v>
      </c>
      <c r="H11" s="30">
        <f>IFERROR(INDEX('[6]Most Recent Value By Country'!$A$2:$D$267,MATCH(B11,'[6]Most Recent Value By Country'!$B$2:$B$267,0),4),"")</f>
        <v>2022</v>
      </c>
      <c r="I11" s="31">
        <f>IFERROR(INDEX('[7]Most Recent Value By Country'!$A$2:$D$267,MATCH(B11,'[7]Most Recent Value By Country'!$B$2:$B$267,0),3),"")</f>
        <v>7014.2065917227392</v>
      </c>
      <c r="J11" s="28">
        <f>IFERROR(INDEX('[7]Most Recent Value By Country'!$A$2:$D$267,MATCH(B11,'[7]Most Recent Value By Country'!$B$2:$B$267,0),4),"")</f>
        <v>2022</v>
      </c>
      <c r="K11" s="32" t="str">
        <f>IFERROR(INDEX('[8]Most Recent Year by Country'!$A$2:$D$267,MATCH(B11,'[8]Most Recent Year by Country'!$B$2:$B$267,0),3),"")</f>
        <v/>
      </c>
      <c r="L11" s="32" t="str">
        <f>IFERROR(INDEX('[8]Most Recent Year by Country'!$A$2:$D$267,MATCH(B11,'[8]Most Recent Year by Country'!$B$2:$B$267,0),4),"")</f>
        <v/>
      </c>
      <c r="M11" s="33">
        <f>IFERROR(INDEX('[9]2021 ECI'!$A$2:$D$134,MATCH(B11,'[9]2021 ECI'!$A$2:$A$134,0),4),"")</f>
        <v>-0.51980760000000004</v>
      </c>
      <c r="N11" s="32">
        <f>IFERROR(INDEX('[9]2021 ECI'!$A$2:$D$134,MATCH(B11,'[9]2021 ECI'!$A$2:$A$134,0),3),"")</f>
        <v>91</v>
      </c>
      <c r="O11" s="8">
        <f>IFERROR(INDEX('[9]2021 ECI'!$A$2:$E$134,MATCH(B11,'[9]2021 ECI'!$A$2:$A$134,0),5),"")</f>
        <v>2021</v>
      </c>
      <c r="P11" s="33">
        <f>IFERROR(INDEX('[10]CPI 2022 (final)'!$A$4:$E$183,MATCH(B11,'[10]CPI 2022 (final)'!$B$4:$B$183,0),4),"")</f>
        <v>46</v>
      </c>
      <c r="Q11" s="32">
        <f>IFERROR(INDEX('[10]CPI 2022 (final)'!$A$4:$E$183,MATCH(B11,'[10]CPI 2022 (final)'!$B$4:$B$183,0),5),"")</f>
        <v>63</v>
      </c>
      <c r="R11" s="32">
        <v>2022</v>
      </c>
      <c r="S11" s="34">
        <f>IFERROR(INDEX('[11]SDR 2023 Data'!$A$2:$D$207,MATCH(B11,'[11]SDR 2023 Data'!$A$2:$A$207,0),3),"")</f>
        <v>73.258052222777209</v>
      </c>
      <c r="T11" s="32">
        <f>IFERROR(INDEX('[11]SDR 2023 Data'!$A$2:$D$207,MATCH(B11,'[11]SDR 2023 Data'!$A$2:$A$207,0),4),"")</f>
        <v>56</v>
      </c>
      <c r="U11" s="32">
        <v>2023</v>
      </c>
    </row>
    <row r="12" spans="1:21" x14ac:dyDescent="0.2">
      <c r="A12" s="12" t="s">
        <v>36</v>
      </c>
      <c r="B12" s="13" t="s">
        <v>457</v>
      </c>
      <c r="C12" s="25">
        <f>IFERROR(INDEX('[4]2023'!$A$4:$B$269,MATCH(B12,'[4]2023'!$A$4:$A$269,0),2),"")</f>
        <v>26230248</v>
      </c>
      <c r="D12" s="26">
        <v>2023</v>
      </c>
      <c r="E12" s="27">
        <f>IFERROR(INDEX('[5]Most Recent Value By Country'!$A$2:$D$267,MATCH(B12,'[5]Most Recent Value By Country'!$B$2:$B$267,0),3),"")</f>
        <v>334107.67263699148</v>
      </c>
      <c r="F12" s="28">
        <f>IFERROR(INDEX('[5]Most Recent Value By Country'!$A$2:$D$267,MATCH(B12,'[5]Most Recent Value By Country'!$B$2:$B$267,0),4),"")</f>
        <v>2022</v>
      </c>
      <c r="G12" s="29">
        <f>IFERROR(INDEX('[6]Most Recent Value By Country'!$A$2:$D$267,MATCH(B12,'[6]Most Recent Value By Country'!$B$2:$B$267,0),3),"")</f>
        <v>432461.79104689631</v>
      </c>
      <c r="H12" s="30">
        <f>IFERROR(INDEX('[6]Most Recent Value By Country'!$A$2:$D$267,MATCH(B12,'[6]Most Recent Value By Country'!$B$2:$B$267,0),4),"")</f>
        <v>2022</v>
      </c>
      <c r="I12" s="31">
        <f>IFERROR(INDEX('[7]Most Recent Value By Country'!$A$2:$D$267,MATCH(B12,'[7]Most Recent Value By Country'!$B$2:$B$267,0),3),"")</f>
        <v>64491.429886063088</v>
      </c>
      <c r="J12" s="28">
        <f>IFERROR(INDEX('[7]Most Recent Value By Country'!$A$2:$D$267,MATCH(B12,'[7]Most Recent Value By Country'!$B$2:$B$267,0),4),"")</f>
        <v>2022</v>
      </c>
      <c r="K12" s="32">
        <f>IFERROR(INDEX('[8]Most Recent Year by Country'!$A$2:$D$267,MATCH(B12,'[8]Most Recent Year by Country'!$B$2:$B$267,0),3),"")</f>
        <v>1902</v>
      </c>
      <c r="L12" s="32">
        <f>IFERROR(INDEX('[8]Most Recent Year by Country'!$A$2:$D$267,MATCH(B12,'[8]Most Recent Year by Country'!$B$2:$B$267,0),4),"")</f>
        <v>2020</v>
      </c>
      <c r="M12" s="33">
        <f>IFERROR(INDEX('[9]2021 ECI'!$A$2:$D$134,MATCH(B12,'[9]2021 ECI'!$A$2:$A$134,0),4),"")</f>
        <v>-0.54944190000000004</v>
      </c>
      <c r="N12" s="32">
        <f>IFERROR(INDEX('[9]2021 ECI'!$A$2:$D$134,MATCH(B12,'[9]2021 ECI'!$A$2:$A$134,0),3),"")</f>
        <v>93</v>
      </c>
      <c r="O12" s="8">
        <f>IFERROR(INDEX('[9]2021 ECI'!$A$2:$E$134,MATCH(B12,'[9]2021 ECI'!$A$2:$A$134,0),5),"")</f>
        <v>2021</v>
      </c>
      <c r="P12" s="33">
        <f>IFERROR(INDEX('[10]CPI 2022 (final)'!$A$4:$E$183,MATCH(B12,'[10]CPI 2022 (final)'!$B$4:$B$183,0),4),"")</f>
        <v>75</v>
      </c>
      <c r="Q12" s="32">
        <f>IFERROR(INDEX('[10]CPI 2022 (final)'!$A$4:$E$183,MATCH(B12,'[10]CPI 2022 (final)'!$B$4:$B$183,0),5),"")</f>
        <v>13</v>
      </c>
      <c r="R12" s="32">
        <v>2022</v>
      </c>
      <c r="S12" s="34">
        <f>IFERROR(INDEX('[11]SDR 2023 Data'!$A$2:$D$207,MATCH(B12,'[11]SDR 2023 Data'!$A$2:$A$207,0),3),"")</f>
        <v>75.904118512859696</v>
      </c>
      <c r="T12" s="32">
        <f>IFERROR(INDEX('[11]SDR 2023 Data'!$A$2:$D$207,MATCH(B12,'[11]SDR 2023 Data'!$A$2:$A$207,0),4),"")</f>
        <v>40</v>
      </c>
      <c r="U12" s="32">
        <v>2023</v>
      </c>
    </row>
    <row r="13" spans="1:21" x14ac:dyDescent="0.2">
      <c r="A13" s="12" t="s">
        <v>38</v>
      </c>
      <c r="B13" s="13" t="s">
        <v>464</v>
      </c>
      <c r="C13" s="25">
        <f>IFERROR(INDEX('[4]2023'!$A$4:$B$269,MATCH(B13,'[4]2023'!$A$4:$A$269,0),2),"")</f>
        <v>9056214</v>
      </c>
      <c r="D13" s="26">
        <v>2023</v>
      </c>
      <c r="E13" s="27">
        <f>IFERROR(INDEX('[5]Most Recent Value By Country'!$A$2:$D$267,MATCH(B13,'[5]Most Recent Value By Country'!$B$2:$B$267,0),3),"")</f>
        <v>279724.65844175208</v>
      </c>
      <c r="F13" s="28">
        <f>IFERROR(INDEX('[5]Most Recent Value By Country'!$A$2:$D$267,MATCH(B13,'[5]Most Recent Value By Country'!$B$2:$B$267,0),4),"")</f>
        <v>2022</v>
      </c>
      <c r="G13" s="29">
        <f>IFERROR(INDEX('[6]Most Recent Value By Country'!$A$2:$D$267,MATCH(B13,'[6]Most Recent Value By Country'!$B$2:$B$267,0),3),"")</f>
        <v>286559.95502992329</v>
      </c>
      <c r="H13" s="30">
        <f>IFERROR(INDEX('[6]Most Recent Value By Country'!$A$2:$D$267,MATCH(B13,'[6]Most Recent Value By Country'!$B$2:$B$267,0),4),"")</f>
        <v>2022</v>
      </c>
      <c r="I13" s="31">
        <f>IFERROR(INDEX('[7]Most Recent Value By Country'!$A$2:$D$267,MATCH(B13,'[7]Most Recent Value By Country'!$B$2:$B$267,0),3),"")</f>
        <v>52131.446658638706</v>
      </c>
      <c r="J13" s="28">
        <f>IFERROR(INDEX('[7]Most Recent Value By Country'!$A$2:$D$267,MATCH(B13,'[7]Most Recent Value By Country'!$B$2:$B$267,0),4),"")</f>
        <v>2022</v>
      </c>
      <c r="K13" s="32">
        <f>IFERROR(INDEX('[8]Most Recent Year by Country'!$A$2:$D$267,MATCH(B13,'[8]Most Recent Year by Country'!$B$2:$B$267,0),3),"")</f>
        <v>68</v>
      </c>
      <c r="L13" s="32">
        <f>IFERROR(INDEX('[8]Most Recent Year by Country'!$A$2:$D$267,MATCH(B13,'[8]Most Recent Year by Country'!$B$2:$B$267,0),4),"")</f>
        <v>1978</v>
      </c>
      <c r="M13" s="33">
        <f>IFERROR(INDEX('[9]2021 ECI'!$A$2:$D$134,MATCH(B13,'[9]2021 ECI'!$A$2:$A$134,0),4),"")</f>
        <v>1.6754705000000001</v>
      </c>
      <c r="N13" s="32">
        <f>IFERROR(INDEX('[9]2021 ECI'!$A$2:$D$134,MATCH(B13,'[9]2021 ECI'!$A$2:$A$134,0),3),"")</f>
        <v>7</v>
      </c>
      <c r="O13" s="8">
        <f>IFERROR(INDEX('[9]2021 ECI'!$A$2:$E$134,MATCH(B13,'[9]2021 ECI'!$A$2:$A$134,0),5),"")</f>
        <v>2021</v>
      </c>
      <c r="P13" s="33">
        <f>IFERROR(INDEX('[10]CPI 2022 (final)'!$A$4:$E$183,MATCH(B13,'[10]CPI 2022 (final)'!$B$4:$B$183,0),4),"")</f>
        <v>71</v>
      </c>
      <c r="Q13" s="32">
        <f>IFERROR(INDEX('[10]CPI 2022 (final)'!$A$4:$E$183,MATCH(B13,'[10]CPI 2022 (final)'!$B$4:$B$183,0),5),"")</f>
        <v>22</v>
      </c>
      <c r="R13" s="32">
        <v>2022</v>
      </c>
      <c r="S13" s="34">
        <f>IFERROR(INDEX('[11]SDR 2023 Data'!$A$2:$D$207,MATCH(B13,'[11]SDR 2023 Data'!$A$2:$A$207,0),3),"")</f>
        <v>82.28018933425642</v>
      </c>
      <c r="T13" s="32">
        <f>IFERROR(INDEX('[11]SDR 2023 Data'!$A$2:$D$207,MATCH(B13,'[11]SDR 2023 Data'!$A$2:$A$207,0),4),"")</f>
        <v>5</v>
      </c>
      <c r="U13" s="32">
        <v>2023</v>
      </c>
    </row>
    <row r="14" spans="1:21" x14ac:dyDescent="0.2">
      <c r="A14" s="12" t="s">
        <v>40</v>
      </c>
      <c r="B14" s="13" t="s">
        <v>1204</v>
      </c>
      <c r="C14" s="25">
        <f>IFERROR(INDEX('[4]2023'!$A$4:$B$269,MATCH(B14,'[4]2023'!$A$4:$A$269,0),2),"")</f>
        <v>10229190</v>
      </c>
      <c r="D14" s="26">
        <v>2023</v>
      </c>
      <c r="E14" s="27">
        <f>IFERROR(INDEX('[5]Most Recent Value By Country'!$A$2:$D$267,MATCH(B14,'[5]Most Recent Value By Country'!$B$2:$B$267,0),3),"")</f>
        <v>21274.411764705885</v>
      </c>
      <c r="F14" s="28">
        <f>IFERROR(INDEX('[5]Most Recent Value By Country'!$A$2:$D$267,MATCH(B14,'[5]Most Recent Value By Country'!$B$2:$B$267,0),4),"")</f>
        <v>2022</v>
      </c>
      <c r="G14" s="29">
        <f>IFERROR(INDEX('[6]Most Recent Value By Country'!$A$2:$D$267,MATCH(B14,'[6]Most Recent Value By Country'!$B$2:$B$267,0),3),"")</f>
        <v>47274.117647058825</v>
      </c>
      <c r="H14" s="30">
        <f>IFERROR(INDEX('[6]Most Recent Value By Country'!$A$2:$D$267,MATCH(B14,'[6]Most Recent Value By Country'!$B$2:$B$267,0),4),"")</f>
        <v>2022</v>
      </c>
      <c r="I14" s="31">
        <f>IFERROR(INDEX('[7]Most Recent Value By Country'!$A$2:$D$267,MATCH(B14,'[7]Most Recent Value By Country'!$B$2:$B$267,0),3),"")</f>
        <v>7736.7012320697486</v>
      </c>
      <c r="J14" s="28">
        <f>IFERROR(INDEX('[7]Most Recent Value By Country'!$A$2:$D$267,MATCH(B14,'[7]Most Recent Value By Country'!$B$2:$B$267,0),4),"")</f>
        <v>2022</v>
      </c>
      <c r="K14" s="32">
        <f>IFERROR(INDEX('[8]Most Recent Year by Country'!$A$2:$D$267,MATCH(B14,'[8]Most Recent Year by Country'!$B$2:$B$267,0),3),"")</f>
        <v>2</v>
      </c>
      <c r="L14" s="32">
        <f>IFERROR(INDEX('[8]Most Recent Year by Country'!$A$2:$D$267,MATCH(B14,'[8]Most Recent Year by Country'!$B$2:$B$267,0),4),"")</f>
        <v>1998</v>
      </c>
      <c r="M14" s="33">
        <f>IFERROR(INDEX('[9]2021 ECI'!$A$2:$D$134,MATCH(B14,'[9]2021 ECI'!$A$2:$A$134,0),4),"")</f>
        <v>-1.0347948</v>
      </c>
      <c r="N14" s="32">
        <f>IFERROR(INDEX('[9]2021 ECI'!$A$2:$D$134,MATCH(B14,'[9]2021 ECI'!$A$2:$A$134,0),3),"")</f>
        <v>115</v>
      </c>
      <c r="O14" s="8">
        <f>IFERROR(INDEX('[9]2021 ECI'!$A$2:$E$134,MATCH(B14,'[9]2021 ECI'!$A$2:$A$134,0),5),"")</f>
        <v>2021</v>
      </c>
      <c r="P14" s="33">
        <f>IFERROR(INDEX('[10]CPI 2022 (final)'!$A$4:$E$183,MATCH(B14,'[10]CPI 2022 (final)'!$B$4:$B$183,0),4),"")</f>
        <v>23</v>
      </c>
      <c r="Q14" s="32">
        <f>IFERROR(INDEX('[10]CPI 2022 (final)'!$A$4:$E$183,MATCH(B14,'[10]CPI 2022 (final)'!$B$4:$B$183,0),5),"")</f>
        <v>157</v>
      </c>
      <c r="R14" s="32">
        <v>2022</v>
      </c>
      <c r="S14" s="34">
        <f>IFERROR(INDEX('[11]SDR 2023 Data'!$A$2:$D$207,MATCH(B14,'[11]SDR 2023 Data'!$A$2:$A$207,0),3),"")</f>
        <v>73.527472816399268</v>
      </c>
      <c r="T14" s="32">
        <f>IFERROR(INDEX('[11]SDR 2023 Data'!$A$2:$D$207,MATCH(B14,'[11]SDR 2023 Data'!$A$2:$A$207,0),4),"")</f>
        <v>53</v>
      </c>
      <c r="U14" s="32">
        <v>2023</v>
      </c>
    </row>
    <row r="15" spans="1:21" x14ac:dyDescent="0.2">
      <c r="A15" s="12" t="s">
        <v>42</v>
      </c>
      <c r="B15" s="13" t="s">
        <v>43</v>
      </c>
      <c r="C15" s="25">
        <f>IFERROR(INDEX('[4]2023'!$A$4:$B$269,MATCH(B15,'[4]2023'!$A$4:$A$269,0),2),"")</f>
        <v>412623</v>
      </c>
      <c r="D15" s="26">
        <v>2023</v>
      </c>
      <c r="E15" s="27">
        <f>IFERROR(INDEX('[5]Most Recent Value By Country'!$A$2:$D$267,MATCH(B15,'[5]Most Recent Value By Country'!$B$2:$B$267,0),3),"")</f>
        <v>5503</v>
      </c>
      <c r="F15" s="28">
        <f>IFERROR(INDEX('[5]Most Recent Value By Country'!$A$2:$D$267,MATCH(B15,'[5]Most Recent Value By Country'!$B$2:$B$267,0),4),"")</f>
        <v>2022</v>
      </c>
      <c r="G15" s="29">
        <f>IFERROR(INDEX('[6]Most Recent Value By Country'!$A$2:$D$267,MATCH(B15,'[6]Most Recent Value By Country'!$B$2:$B$267,0),3),"")</f>
        <v>4840.3</v>
      </c>
      <c r="H15" s="30">
        <f>IFERROR(INDEX('[6]Most Recent Value By Country'!$A$2:$D$267,MATCH(B15,'[6]Most Recent Value By Country'!$B$2:$B$267,0),4),"")</f>
        <v>2022</v>
      </c>
      <c r="I15" s="31">
        <f>IFERROR(INDEX('[7]Most Recent Value By Country'!$A$2:$D$267,MATCH(B15,'[7]Most Recent Value By Country'!$B$2:$B$267,0),3),"")</f>
        <v>31458.300811738995</v>
      </c>
      <c r="J15" s="28">
        <f>IFERROR(INDEX('[7]Most Recent Value By Country'!$A$2:$D$267,MATCH(B15,'[7]Most Recent Value By Country'!$B$2:$B$267,0),4),"")</f>
        <v>2022</v>
      </c>
      <c r="K15" s="32" t="str">
        <f>IFERROR(INDEX('[8]Most Recent Year by Country'!$A$2:$D$267,MATCH(B15,'[8]Most Recent Year by Country'!$B$2:$B$267,0),3),"")</f>
        <v/>
      </c>
      <c r="L15" s="32" t="str">
        <f>IFERROR(INDEX('[8]Most Recent Year by Country'!$A$2:$D$267,MATCH(B15,'[8]Most Recent Year by Country'!$B$2:$B$267,0),4),"")</f>
        <v/>
      </c>
      <c r="M15" s="33" t="str">
        <f>IFERROR(INDEX('[9]2021 ECI'!$A$2:$D$134,MATCH(B15,'[9]2021 ECI'!$A$2:$A$134,0),4),"")</f>
        <v/>
      </c>
      <c r="N15" s="32" t="str">
        <f>IFERROR(INDEX('[9]2021 ECI'!$A$2:$D$134,MATCH(B15,'[9]2021 ECI'!$A$2:$A$134,0),3),"")</f>
        <v/>
      </c>
      <c r="O15" s="8" t="str">
        <f>IFERROR(INDEX('[9]2021 ECI'!$A$2:$E$134,MATCH(B15,'[9]2021 ECI'!$A$2:$A$134,0),5),"")</f>
        <v/>
      </c>
      <c r="P15" s="33">
        <f>IFERROR(INDEX('[10]CPI 2022 (final)'!$A$4:$E$183,MATCH(B15,'[10]CPI 2022 (final)'!$B$4:$B$183,0),4),"")</f>
        <v>64</v>
      </c>
      <c r="Q15" s="32">
        <f>IFERROR(INDEX('[10]CPI 2022 (final)'!$A$4:$E$183,MATCH(B15,'[10]CPI 2022 (final)'!$B$4:$B$183,0),5),"")</f>
        <v>30</v>
      </c>
      <c r="R15" s="32">
        <v>2022</v>
      </c>
      <c r="S15" s="34">
        <f>IFERROR(INDEX('[11]SDR 2023 Data'!$A$2:$D$207,MATCH(B15,'[11]SDR 2023 Data'!$A$2:$A$207,0),3),"")</f>
        <v>60.860560401356892</v>
      </c>
      <c r="T15" s="32">
        <f>IFERROR(INDEX('[11]SDR 2023 Data'!$A$2:$D$207,MATCH(B15,'[11]SDR 2023 Data'!$A$2:$A$207,0),4),"")</f>
        <v>124</v>
      </c>
      <c r="U15" s="32">
        <v>2023</v>
      </c>
    </row>
    <row r="16" spans="1:21" x14ac:dyDescent="0.2">
      <c r="A16" s="12" t="s">
        <v>1209</v>
      </c>
      <c r="B16" s="13" t="s">
        <v>498</v>
      </c>
      <c r="C16" s="25">
        <f>IFERROR(INDEX('[4]2023'!$A$4:$B$269,MATCH(B16,'[4]2023'!$A$4:$A$269,0),2),"")</f>
        <v>1485509</v>
      </c>
      <c r="D16" s="26">
        <v>2023</v>
      </c>
      <c r="E16" s="27">
        <f>IFERROR(INDEX('[5]Most Recent Value By Country'!$A$2:$D$267,MATCH(B16,'[5]Most Recent Value By Country'!$B$2:$B$267,0),3),"")</f>
        <v>27577.39361702128</v>
      </c>
      <c r="F16" s="28">
        <f>IFERROR(INDEX('[5]Most Recent Value By Country'!$A$2:$D$267,MATCH(B16,'[5]Most Recent Value By Country'!$B$2:$B$267,0),4),"")</f>
        <v>2021</v>
      </c>
      <c r="G16" s="29">
        <f>IFERROR(INDEX('[6]Most Recent Value By Country'!$A$2:$D$267,MATCH(B16,'[6]Most Recent Value By Country'!$B$2:$B$267,0),3),"")</f>
        <v>35234.574468085106</v>
      </c>
      <c r="H16" s="30">
        <f>IFERROR(INDEX('[6]Most Recent Value By Country'!$A$2:$D$267,MATCH(B16,'[6]Most Recent Value By Country'!$B$2:$B$267,0),4),"")</f>
        <v>2021</v>
      </c>
      <c r="I16" s="31">
        <f>IFERROR(INDEX('[7]Most Recent Value By Country'!$A$2:$D$267,MATCH(B16,'[7]Most Recent Value By Country'!$B$2:$B$267,0),3),"")</f>
        <v>30152.034683860093</v>
      </c>
      <c r="J16" s="28">
        <f>IFERROR(INDEX('[7]Most Recent Value By Country'!$A$2:$D$267,MATCH(B16,'[7]Most Recent Value By Country'!$B$2:$B$267,0),4),"")</f>
        <v>2022</v>
      </c>
      <c r="K16" s="32">
        <f>IFERROR(INDEX('[8]Most Recent Year by Country'!$A$2:$D$267,MATCH(B16,'[8]Most Recent Year by Country'!$B$2:$B$267,0),3),"")</f>
        <v>42</v>
      </c>
      <c r="L16" s="32">
        <f>IFERROR(INDEX('[8]Most Recent Year by Country'!$A$2:$D$267,MATCH(B16,'[8]Most Recent Year by Country'!$B$2:$B$267,0),4),"")</f>
        <v>2017</v>
      </c>
      <c r="M16" s="33">
        <f>IFERROR(INDEX('[9]2021 ECI'!$A$2:$D$134,MATCH(B16,'[9]2021 ECI'!$A$2:$A$134,0),4),"")</f>
        <v>0.44947362000000002</v>
      </c>
      <c r="N16" s="32">
        <f>IFERROR(INDEX('[9]2021 ECI'!$A$2:$D$134,MATCH(B16,'[9]2021 ECI'!$A$2:$A$134,0),3),"")</f>
        <v>43</v>
      </c>
      <c r="O16" s="8">
        <f>IFERROR(INDEX('[9]2021 ECI'!$A$2:$E$134,MATCH(B16,'[9]2021 ECI'!$A$2:$A$134,0),5),"")</f>
        <v>2021</v>
      </c>
      <c r="P16" s="33">
        <f>IFERROR(INDEX('[10]CPI 2022 (final)'!$A$4:$E$183,MATCH(B16,'[10]CPI 2022 (final)'!$B$4:$B$183,0),4),"")</f>
        <v>44</v>
      </c>
      <c r="Q16" s="32">
        <f>IFERROR(INDEX('[10]CPI 2022 (final)'!$A$4:$E$183,MATCH(B16,'[10]CPI 2022 (final)'!$B$4:$B$183,0),5),"")</f>
        <v>69</v>
      </c>
      <c r="R16" s="32">
        <v>2022</v>
      </c>
      <c r="S16" s="34">
        <f>IFERROR(INDEX('[11]SDR 2023 Data'!$A$2:$D$207,MATCH(B16,'[11]SDR 2023 Data'!$A$2:$A$207,0),3),"")</f>
        <v>63.741239393939395</v>
      </c>
      <c r="T16" s="32">
        <f>IFERROR(INDEX('[11]SDR 2023 Data'!$A$2:$D$207,MATCH(B16,'[11]SDR 2023 Data'!$A$2:$A$207,0),4),"")</f>
        <v>111</v>
      </c>
      <c r="U16" s="32">
        <v>2023</v>
      </c>
    </row>
    <row r="17" spans="1:21" x14ac:dyDescent="0.2">
      <c r="A17" s="12" t="s">
        <v>48</v>
      </c>
      <c r="B17" s="13" t="s">
        <v>486</v>
      </c>
      <c r="C17" s="25">
        <f>IFERROR(INDEX('[4]2023'!$A$4:$B$269,MATCH(B17,'[4]2023'!$A$4:$A$269,0),2),"")</f>
        <v>172954319</v>
      </c>
      <c r="D17" s="26">
        <v>2023</v>
      </c>
      <c r="E17" s="27">
        <f>IFERROR(INDEX('[5]Most Recent Value By Country'!$A$2:$D$267,MATCH(B17,'[5]Most Recent Value By Country'!$B$2:$B$267,0),3),"")</f>
        <v>96171.612323058638</v>
      </c>
      <c r="F17" s="28">
        <f>IFERROR(INDEX('[5]Most Recent Value By Country'!$A$2:$D$267,MATCH(B17,'[5]Most Recent Value By Country'!$B$2:$B$267,0),4),"")</f>
        <v>2022</v>
      </c>
      <c r="G17" s="29">
        <f>IFERROR(INDEX('[6]Most Recent Value By Country'!$A$2:$D$267,MATCH(B17,'[6]Most Recent Value By Country'!$B$2:$B$267,0),3),"")</f>
        <v>59284.134887918539</v>
      </c>
      <c r="H17" s="30">
        <f>IFERROR(INDEX('[6]Most Recent Value By Country'!$A$2:$D$267,MATCH(B17,'[6]Most Recent Value By Country'!$B$2:$B$267,0),4),"")</f>
        <v>2022</v>
      </c>
      <c r="I17" s="31">
        <f>IFERROR(INDEX('[7]Most Recent Value By Country'!$A$2:$D$267,MATCH(B17,'[7]Most Recent Value By Country'!$B$2:$B$267,0),3),"")</f>
        <v>2688.3039503582763</v>
      </c>
      <c r="J17" s="28">
        <f>IFERROR(INDEX('[7]Most Recent Value By Country'!$A$2:$D$267,MATCH(B17,'[7]Most Recent Value By Country'!$B$2:$B$267,0),4),"")</f>
        <v>2022</v>
      </c>
      <c r="K17" s="32">
        <f>IFERROR(INDEX('[8]Most Recent Year by Country'!$A$2:$D$267,MATCH(B17,'[8]Most Recent Year by Country'!$B$2:$B$267,0),3),"")</f>
        <v>628</v>
      </c>
      <c r="L17" s="32">
        <f>IFERROR(INDEX('[8]Most Recent Year by Country'!$A$2:$D$267,MATCH(B17,'[8]Most Recent Year by Country'!$B$2:$B$267,0),4),"")</f>
        <v>2020</v>
      </c>
      <c r="M17" s="33">
        <f>IFERROR(INDEX('[9]2021 ECI'!$A$2:$D$134,MATCH(B17,'[9]2021 ECI'!$A$2:$A$134,0),4),"")</f>
        <v>-0.76280844000000003</v>
      </c>
      <c r="N17" s="32">
        <f>IFERROR(INDEX('[9]2021 ECI'!$A$2:$D$134,MATCH(B17,'[9]2021 ECI'!$A$2:$A$134,0),3),"")</f>
        <v>101</v>
      </c>
      <c r="O17" s="8">
        <f>IFERROR(INDEX('[9]2021 ECI'!$A$2:$E$134,MATCH(B17,'[9]2021 ECI'!$A$2:$A$134,0),5),"")</f>
        <v>2021</v>
      </c>
      <c r="P17" s="33">
        <f>IFERROR(INDEX('[10]CPI 2022 (final)'!$A$4:$E$183,MATCH(B17,'[10]CPI 2022 (final)'!$B$4:$B$183,0),4),"")</f>
        <v>25</v>
      </c>
      <c r="Q17" s="32">
        <f>IFERROR(INDEX('[10]CPI 2022 (final)'!$A$4:$E$183,MATCH(B17,'[10]CPI 2022 (final)'!$B$4:$B$183,0),5),"")</f>
        <v>147</v>
      </c>
      <c r="R17" s="32">
        <v>2022</v>
      </c>
      <c r="S17" s="34">
        <f>IFERROR(INDEX('[11]SDR 2023 Data'!$A$2:$D$207,MATCH(B17,'[11]SDR 2023 Data'!$A$2:$A$207,0),3),"")</f>
        <v>65.91095145148968</v>
      </c>
      <c r="T17" s="32">
        <f>IFERROR(INDEX('[11]SDR 2023 Data'!$A$2:$D$207,MATCH(B17,'[11]SDR 2023 Data'!$A$2:$A$207,0),4),"")</f>
        <v>101</v>
      </c>
      <c r="U17" s="32">
        <v>2023</v>
      </c>
    </row>
    <row r="18" spans="1:21" x14ac:dyDescent="0.2">
      <c r="A18" s="12" t="s">
        <v>50</v>
      </c>
      <c r="B18" s="13" t="s">
        <v>1212</v>
      </c>
      <c r="C18" s="25">
        <f>IFERROR(INDEX('[4]2023'!$A$4:$B$269,MATCH(B18,'[4]2023'!$A$4:$A$269,0),2),"")</f>
        <v>281995</v>
      </c>
      <c r="D18" s="26">
        <v>2023</v>
      </c>
      <c r="E18" s="27">
        <f>IFERROR(INDEX('[5]Most Recent Value By Country'!$A$2:$D$267,MATCH(B18,'[5]Most Recent Value By Country'!$B$2:$B$267,0),3),"")</f>
        <v>1960.35</v>
      </c>
      <c r="F18" s="28">
        <f>IFERROR(INDEX('[5]Most Recent Value By Country'!$A$2:$D$267,MATCH(B18,'[5]Most Recent Value By Country'!$B$2:$B$267,0),4),"")</f>
        <v>2021</v>
      </c>
      <c r="G18" s="29">
        <f>IFERROR(INDEX('[6]Most Recent Value By Country'!$A$2:$D$267,MATCH(B18,'[6]Most Recent Value By Country'!$B$2:$B$267,0),3),"")</f>
        <v>1471.3</v>
      </c>
      <c r="H18" s="30">
        <f>IFERROR(INDEX('[6]Most Recent Value By Country'!$A$2:$D$267,MATCH(B18,'[6]Most Recent Value By Country'!$B$2:$B$267,0),4),"")</f>
        <v>2021</v>
      </c>
      <c r="I18" s="31">
        <f>IFERROR(INDEX('[7]Most Recent Value By Country'!$A$2:$D$267,MATCH(B18,'[7]Most Recent Value By Country'!$B$2:$B$267,0),3),"")</f>
        <v>20018.515151305412</v>
      </c>
      <c r="J18" s="28">
        <f>IFERROR(INDEX('[7]Most Recent Value By Country'!$A$2:$D$267,MATCH(B18,'[7]Most Recent Value By Country'!$B$2:$B$267,0),4),"")</f>
        <v>2022</v>
      </c>
      <c r="K18" s="32">
        <f>IFERROR(INDEX('[8]Most Recent Year by Country'!$A$2:$D$267,MATCH(B18,'[8]Most Recent Year by Country'!$B$2:$B$267,0),3),"")</f>
        <v>15</v>
      </c>
      <c r="L18" s="32">
        <f>IFERROR(INDEX('[8]Most Recent Year by Country'!$A$2:$D$267,MATCH(B18,'[8]Most Recent Year by Country'!$B$2:$B$267,0),4),"")</f>
        <v>2020</v>
      </c>
      <c r="M18" s="33" t="str">
        <f>IFERROR(INDEX('[9]2021 ECI'!$A$2:$D$134,MATCH(B18,'[9]2021 ECI'!$A$2:$A$134,0),4),"")</f>
        <v/>
      </c>
      <c r="N18" s="32" t="str">
        <f>IFERROR(INDEX('[9]2021 ECI'!$A$2:$D$134,MATCH(B18,'[9]2021 ECI'!$A$2:$A$134,0),3),"")</f>
        <v/>
      </c>
      <c r="O18" s="8" t="str">
        <f>IFERROR(INDEX('[9]2021 ECI'!$A$2:$E$134,MATCH(B18,'[9]2021 ECI'!$A$2:$A$134,0),5),"")</f>
        <v/>
      </c>
      <c r="P18" s="33">
        <f>IFERROR(INDEX('[10]CPI 2022 (final)'!$A$4:$E$183,MATCH(B18,'[10]CPI 2022 (final)'!$B$4:$B$183,0),4),"")</f>
        <v>65</v>
      </c>
      <c r="Q18" s="32">
        <f>IFERROR(INDEX('[10]CPI 2022 (final)'!$A$4:$E$183,MATCH(B18,'[10]CPI 2022 (final)'!$B$4:$B$183,0),5),"")</f>
        <v>29</v>
      </c>
      <c r="R18" s="32">
        <v>2022</v>
      </c>
      <c r="S18" s="34">
        <f>IFERROR(INDEX('[11]SDR 2023 Data'!$A$2:$D$207,MATCH(B18,'[11]SDR 2023 Data'!$A$2:$A$207,0),3),"")</f>
        <v>69.351557226753712</v>
      </c>
      <c r="T18" s="32">
        <f>IFERROR(INDEX('[11]SDR 2023 Data'!$A$2:$D$207,MATCH(B18,'[11]SDR 2023 Data'!$A$2:$A$207,0),4),"")</f>
        <v>84</v>
      </c>
      <c r="U18" s="32">
        <v>2023</v>
      </c>
    </row>
    <row r="19" spans="1:21" x14ac:dyDescent="0.2">
      <c r="A19" s="12" t="s">
        <v>52</v>
      </c>
      <c r="B19" s="13" t="s">
        <v>514</v>
      </c>
      <c r="C19" s="25">
        <f>IFERROR(INDEX('[4]2023'!$A$4:$B$269,MATCH(B19,'[4]2023'!$A$4:$A$269,0),2),"")</f>
        <v>9167767</v>
      </c>
      <c r="D19" s="26">
        <v>2023</v>
      </c>
      <c r="E19" s="27">
        <f>IFERROR(INDEX('[5]Most Recent Value By Country'!$A$2:$D$267,MATCH(B19,'[5]Most Recent Value By Country'!$B$2:$B$267,0),3),"")</f>
        <v>42128.94636744009</v>
      </c>
      <c r="F19" s="28">
        <f>IFERROR(INDEX('[5]Most Recent Value By Country'!$A$2:$D$267,MATCH(B19,'[5]Most Recent Value By Country'!$B$2:$B$267,0),4),"")</f>
        <v>2022</v>
      </c>
      <c r="G19" s="29">
        <f>IFERROR(INDEX('[6]Most Recent Value By Country'!$A$2:$D$267,MATCH(B19,'[6]Most Recent Value By Country'!$B$2:$B$267,0),3),"")</f>
        <v>46375.427919360976</v>
      </c>
      <c r="H19" s="30">
        <f>IFERROR(INDEX('[6]Most Recent Value By Country'!$A$2:$D$267,MATCH(B19,'[6]Most Recent Value By Country'!$B$2:$B$267,0),4),"")</f>
        <v>2022</v>
      </c>
      <c r="I19" s="31">
        <f>IFERROR(INDEX('[7]Most Recent Value By Country'!$A$2:$D$267,MATCH(B19,'[7]Most Recent Value By Country'!$B$2:$B$267,0),3),"")</f>
        <v>7904.8562428551713</v>
      </c>
      <c r="J19" s="28">
        <f>IFERROR(INDEX('[7]Most Recent Value By Country'!$A$2:$D$267,MATCH(B19,'[7]Most Recent Value By Country'!$B$2:$B$267,0),4),"")</f>
        <v>2022</v>
      </c>
      <c r="K19" s="32">
        <f>IFERROR(INDEX('[8]Most Recent Year by Country'!$A$2:$D$267,MATCH(B19,'[8]Most Recent Year by Country'!$B$2:$B$267,0),3),"")</f>
        <v>12</v>
      </c>
      <c r="L19" s="32">
        <f>IFERROR(INDEX('[8]Most Recent Year by Country'!$A$2:$D$267,MATCH(B19,'[8]Most Recent Year by Country'!$B$2:$B$267,0),4),"")</f>
        <v>2020</v>
      </c>
      <c r="M19" s="33">
        <f>IFERROR(INDEX('[9]2021 ECI'!$A$2:$D$134,MATCH(B19,'[9]2021 ECI'!$A$2:$A$134,0),4),"")</f>
        <v>0.90679765000000001</v>
      </c>
      <c r="N19" s="32">
        <f>IFERROR(INDEX('[9]2021 ECI'!$A$2:$D$134,MATCH(B19,'[9]2021 ECI'!$A$2:$A$134,0),3),"")</f>
        <v>29</v>
      </c>
      <c r="O19" s="8">
        <f>IFERROR(INDEX('[9]2021 ECI'!$A$2:$E$134,MATCH(B19,'[9]2021 ECI'!$A$2:$A$134,0),5),"")</f>
        <v>2021</v>
      </c>
      <c r="P19" s="33">
        <f>IFERROR(INDEX('[10]CPI 2022 (final)'!$A$4:$E$183,MATCH(B19,'[10]CPI 2022 (final)'!$B$4:$B$183,0),4),"")</f>
        <v>39</v>
      </c>
      <c r="Q19" s="32">
        <f>IFERROR(INDEX('[10]CPI 2022 (final)'!$A$4:$E$183,MATCH(B19,'[10]CPI 2022 (final)'!$B$4:$B$183,0),5),"")</f>
        <v>91</v>
      </c>
      <c r="R19" s="32">
        <v>2022</v>
      </c>
      <c r="S19" s="34">
        <f>IFERROR(INDEX('[11]SDR 2023 Data'!$A$2:$D$207,MATCH(B19,'[11]SDR 2023 Data'!$A$2:$A$207,0),3),"")</f>
        <v>77.49529139928697</v>
      </c>
      <c r="T19" s="32">
        <f>IFERROR(INDEX('[11]SDR 2023 Data'!$A$2:$D$207,MATCH(B19,'[11]SDR 2023 Data'!$A$2:$A$207,0),4),"")</f>
        <v>34</v>
      </c>
      <c r="U19" s="32">
        <v>2023</v>
      </c>
    </row>
    <row r="20" spans="1:21" x14ac:dyDescent="0.2">
      <c r="A20" s="12" t="s">
        <v>54</v>
      </c>
      <c r="B20" s="13" t="s">
        <v>475</v>
      </c>
      <c r="C20" s="25">
        <f>IFERROR(INDEX('[4]2023'!$A$4:$B$269,MATCH(B20,'[4]2023'!$A$4:$A$269,0),2),"")</f>
        <v>11698079</v>
      </c>
      <c r="D20" s="26">
        <v>2023</v>
      </c>
      <c r="E20" s="27">
        <f>IFERROR(INDEX('[5]Most Recent Value By Country'!$A$2:$D$267,MATCH(B20,'[5]Most Recent Value By Country'!$B$2:$B$267,0),3),"")</f>
        <v>565560.93738657818</v>
      </c>
      <c r="F20" s="28">
        <f>IFERROR(INDEX('[5]Most Recent Value By Country'!$A$2:$D$267,MATCH(B20,'[5]Most Recent Value By Country'!$B$2:$B$267,0),4),"")</f>
        <v>2022</v>
      </c>
      <c r="G20" s="29">
        <f>IFERROR(INDEX('[6]Most Recent Value By Country'!$A$2:$D$267,MATCH(B20,'[6]Most Recent Value By Country'!$B$2:$B$267,0),3),"")</f>
        <v>551574.45067976869</v>
      </c>
      <c r="H20" s="30">
        <f>IFERROR(INDEX('[6]Most Recent Value By Country'!$A$2:$D$267,MATCH(B20,'[6]Most Recent Value By Country'!$B$2:$B$267,0),4),"")</f>
        <v>2022</v>
      </c>
      <c r="I20" s="31">
        <f>IFERROR(INDEX('[7]Most Recent Value By Country'!$A$2:$D$267,MATCH(B20,'[7]Most Recent Value By Country'!$B$2:$B$267,0),3),"")</f>
        <v>49582.825364918652</v>
      </c>
      <c r="J20" s="28">
        <f>IFERROR(INDEX('[7]Most Recent Value By Country'!$A$2:$D$267,MATCH(B20,'[7]Most Recent Value By Country'!$B$2:$B$267,0),4),"")</f>
        <v>2022</v>
      </c>
      <c r="K20" s="32">
        <f>IFERROR(INDEX('[8]Most Recent Year by Country'!$A$2:$D$267,MATCH(B20,'[8]Most Recent Year by Country'!$B$2:$B$267,0),3),"")</f>
        <v>117</v>
      </c>
      <c r="L20" s="32">
        <f>IFERROR(INDEX('[8]Most Recent Year by Country'!$A$2:$D$267,MATCH(B20,'[8]Most Recent Year by Country'!$B$2:$B$267,0),4),"")</f>
        <v>2013</v>
      </c>
      <c r="M20" s="33">
        <f>IFERROR(INDEX('[9]2021 ECI'!$A$2:$D$134,MATCH(B20,'[9]2021 ECI'!$A$2:$A$134,0),4),"")</f>
        <v>1.1836268999999999</v>
      </c>
      <c r="N20" s="32">
        <f>IFERROR(INDEX('[9]2021 ECI'!$A$2:$D$134,MATCH(B20,'[9]2021 ECI'!$A$2:$A$134,0),3),"")</f>
        <v>20</v>
      </c>
      <c r="O20" s="8">
        <f>IFERROR(INDEX('[9]2021 ECI'!$A$2:$E$134,MATCH(B20,'[9]2021 ECI'!$A$2:$A$134,0),5),"")</f>
        <v>2021</v>
      </c>
      <c r="P20" s="33">
        <f>IFERROR(INDEX('[10]CPI 2022 (final)'!$A$4:$E$183,MATCH(B20,'[10]CPI 2022 (final)'!$B$4:$B$183,0),4),"")</f>
        <v>73</v>
      </c>
      <c r="Q20" s="32">
        <f>IFERROR(INDEX('[10]CPI 2022 (final)'!$A$4:$E$183,MATCH(B20,'[10]CPI 2022 (final)'!$B$4:$B$183,0),5),"")</f>
        <v>18</v>
      </c>
      <c r="R20" s="32">
        <v>2022</v>
      </c>
      <c r="S20" s="34">
        <f>IFERROR(INDEX('[11]SDR 2023 Data'!$A$2:$D$207,MATCH(B20,'[11]SDR 2023 Data'!$A$2:$A$207,0),3),"")</f>
        <v>79.455058441558435</v>
      </c>
      <c r="T20" s="32">
        <f>IFERROR(INDEX('[11]SDR 2023 Data'!$A$2:$D$207,MATCH(B20,'[11]SDR 2023 Data'!$A$2:$A$207,0),4),"")</f>
        <v>19</v>
      </c>
      <c r="U20" s="32">
        <v>2023</v>
      </c>
    </row>
    <row r="21" spans="1:21" x14ac:dyDescent="0.2">
      <c r="A21" s="12" t="s">
        <v>56</v>
      </c>
      <c r="B21" s="13" t="s">
        <v>1210</v>
      </c>
      <c r="C21" s="25">
        <f>IFERROR(INDEX('[4]2023'!$A$4:$B$269,MATCH(B21,'[4]2023'!$A$4:$A$269,0),2),"")</f>
        <v>410825</v>
      </c>
      <c r="D21" s="26">
        <v>2023</v>
      </c>
      <c r="E21" s="27">
        <f>IFERROR(INDEX('[5]Most Recent Value By Country'!$A$2:$D$267,MATCH(B21,'[5]Most Recent Value By Country'!$B$2:$B$267,0),3),"")</f>
        <v>1483.37818255</v>
      </c>
      <c r="F21" s="28">
        <f>IFERROR(INDEX('[5]Most Recent Value By Country'!$A$2:$D$267,MATCH(B21,'[5]Most Recent Value By Country'!$B$2:$B$267,0),4),"")</f>
        <v>2022</v>
      </c>
      <c r="G21" s="29">
        <f>IFERROR(INDEX('[6]Most Recent Value By Country'!$A$2:$D$267,MATCH(B21,'[6]Most Recent Value By Country'!$B$2:$B$267,0),3),"")</f>
        <v>1401.2360472</v>
      </c>
      <c r="H21" s="30">
        <f>IFERROR(INDEX('[6]Most Recent Value By Country'!$A$2:$D$267,MATCH(B21,'[6]Most Recent Value By Country'!$B$2:$B$267,0),4),"")</f>
        <v>2022</v>
      </c>
      <c r="I21" s="31">
        <f>IFERROR(INDEX('[7]Most Recent Value By Country'!$A$2:$D$267,MATCH(B21,'[7]Most Recent Value By Country'!$B$2:$B$267,0),3),"")</f>
        <v>6968.3615848088939</v>
      </c>
      <c r="J21" s="28">
        <f>IFERROR(INDEX('[7]Most Recent Value By Country'!$A$2:$D$267,MATCH(B21,'[7]Most Recent Value By Country'!$B$2:$B$267,0),4),"")</f>
        <v>2022</v>
      </c>
      <c r="K21" s="32" t="str">
        <f>IFERROR(INDEX('[8]Most Recent Year by Country'!$A$2:$D$267,MATCH(B21,'[8]Most Recent Year by Country'!$B$2:$B$267,0),3),"")</f>
        <v/>
      </c>
      <c r="L21" s="32" t="str">
        <f>IFERROR(INDEX('[8]Most Recent Year by Country'!$A$2:$D$267,MATCH(B21,'[8]Most Recent Year by Country'!$B$2:$B$267,0),4),"")</f>
        <v/>
      </c>
      <c r="M21" s="33" t="str">
        <f>IFERROR(INDEX('[9]2021 ECI'!$A$2:$D$134,MATCH(B21,'[9]2021 ECI'!$A$2:$A$134,0),4),"")</f>
        <v/>
      </c>
      <c r="N21" s="32" t="str">
        <f>IFERROR(INDEX('[9]2021 ECI'!$A$2:$D$134,MATCH(B21,'[9]2021 ECI'!$A$2:$A$134,0),3),"")</f>
        <v/>
      </c>
      <c r="O21" s="8" t="str">
        <f>IFERROR(INDEX('[9]2021 ECI'!$A$2:$E$134,MATCH(B21,'[9]2021 ECI'!$A$2:$A$134,0),5),"")</f>
        <v/>
      </c>
      <c r="P21" s="33" t="str">
        <f>IFERROR(INDEX('[10]CPI 2022 (final)'!$A$4:$E$183,MATCH(B21,'[10]CPI 2022 (final)'!$B$4:$B$183,0),4),"")</f>
        <v/>
      </c>
      <c r="Q21" s="32" t="str">
        <f>IFERROR(INDEX('[10]CPI 2022 (final)'!$A$4:$E$183,MATCH(B21,'[10]CPI 2022 (final)'!$B$4:$B$183,0),5),"")</f>
        <v/>
      </c>
      <c r="R21" s="32"/>
      <c r="S21" s="34">
        <f>IFERROR(INDEX('[11]SDR 2023 Data'!$A$2:$D$207,MATCH(B21,'[11]SDR 2023 Data'!$A$2:$A$207,0),3),"")</f>
        <v>64.599983175770305</v>
      </c>
      <c r="T21" s="32">
        <f>IFERROR(INDEX('[11]SDR 2023 Data'!$A$2:$D$207,MATCH(B21,'[11]SDR 2023 Data'!$A$2:$A$207,0),4),"")</f>
        <v>107</v>
      </c>
      <c r="U21" s="32">
        <v>2023</v>
      </c>
    </row>
    <row r="22" spans="1:21" x14ac:dyDescent="0.2">
      <c r="A22" s="12" t="s">
        <v>58</v>
      </c>
      <c r="B22" s="13" t="s">
        <v>1207</v>
      </c>
      <c r="C22" s="25">
        <f>IFERROR(INDEX('[4]2023'!$A$4:$B$269,MATCH(B22,'[4]2023'!$A$4:$A$269,0),2),"")</f>
        <v>13712828</v>
      </c>
      <c r="D22" s="26">
        <v>2023</v>
      </c>
      <c r="E22" s="27">
        <f>IFERROR(INDEX('[5]Most Recent Value By Country'!$A$2:$D$267,MATCH(B22,'[5]Most Recent Value By Country'!$B$2:$B$267,0),3),"")</f>
        <v>5095.2853553335808</v>
      </c>
      <c r="F22" s="28">
        <f>IFERROR(INDEX('[5]Most Recent Value By Country'!$A$2:$D$267,MATCH(B22,'[5]Most Recent Value By Country'!$B$2:$B$267,0),4),"")</f>
        <v>2022</v>
      </c>
      <c r="G22" s="29">
        <f>IFERROR(INDEX('[6]Most Recent Value By Country'!$A$2:$D$267,MATCH(B22,'[6]Most Recent Value By Country'!$B$2:$B$267,0),3),"")</f>
        <v>3768.0365936860508</v>
      </c>
      <c r="H22" s="30">
        <f>IFERROR(INDEX('[6]Most Recent Value By Country'!$A$2:$D$267,MATCH(B22,'[6]Most Recent Value By Country'!$B$2:$B$267,0),4),"")</f>
        <v>2022</v>
      </c>
      <c r="I22" s="31">
        <f>IFERROR(INDEX('[7]Most Recent Value By Country'!$A$2:$D$267,MATCH(B22,'[7]Most Recent Value By Country'!$B$2:$B$267,0),3),"")</f>
        <v>1303.2220135894413</v>
      </c>
      <c r="J22" s="28">
        <f>IFERROR(INDEX('[7]Most Recent Value By Country'!$A$2:$D$267,MATCH(B22,'[7]Most Recent Value By Country'!$B$2:$B$267,0),4),"")</f>
        <v>2022</v>
      </c>
      <c r="K22" s="32" t="str">
        <f>IFERROR(INDEX('[8]Most Recent Year by Country'!$A$2:$D$267,MATCH(B22,'[8]Most Recent Year by Country'!$B$2:$B$267,0),3),"")</f>
        <v/>
      </c>
      <c r="L22" s="32" t="str">
        <f>IFERROR(INDEX('[8]Most Recent Year by Country'!$A$2:$D$267,MATCH(B22,'[8]Most Recent Year by Country'!$B$2:$B$267,0),4),"")</f>
        <v/>
      </c>
      <c r="M22" s="33" t="str">
        <f>IFERROR(INDEX('[9]2021 ECI'!$A$2:$D$134,MATCH(B22,'[9]2021 ECI'!$A$2:$A$134,0),4),"")</f>
        <v/>
      </c>
      <c r="N22" s="32" t="str">
        <f>IFERROR(INDEX('[9]2021 ECI'!$A$2:$D$134,MATCH(B22,'[9]2021 ECI'!$A$2:$A$134,0),3),"")</f>
        <v/>
      </c>
      <c r="O22" s="8" t="str">
        <f>IFERROR(INDEX('[9]2021 ECI'!$A$2:$E$134,MATCH(B22,'[9]2021 ECI'!$A$2:$A$134,0),5),"")</f>
        <v/>
      </c>
      <c r="P22" s="33">
        <f>IFERROR(INDEX('[10]CPI 2022 (final)'!$A$4:$E$183,MATCH(B22,'[10]CPI 2022 (final)'!$B$4:$B$183,0),4),"")</f>
        <v>43</v>
      </c>
      <c r="Q22" s="32">
        <f>IFERROR(INDEX('[10]CPI 2022 (final)'!$A$4:$E$183,MATCH(B22,'[10]CPI 2022 (final)'!$B$4:$B$183,0),5),"")</f>
        <v>72</v>
      </c>
      <c r="R22" s="32">
        <v>2022</v>
      </c>
      <c r="S22" s="34">
        <f>IFERROR(INDEX('[11]SDR 2023 Data'!$A$2:$D$207,MATCH(B22,'[11]SDR 2023 Data'!$A$2:$A$207,0),3),"")</f>
        <v>55.117628501400567</v>
      </c>
      <c r="T22" s="32">
        <f>IFERROR(INDEX('[11]SDR 2023 Data'!$A$2:$D$207,MATCH(B22,'[11]SDR 2023 Data'!$A$2:$A$207,0),4),"")</f>
        <v>140</v>
      </c>
      <c r="U22" s="32">
        <v>2023</v>
      </c>
    </row>
    <row r="23" spans="1:21" x14ac:dyDescent="0.2">
      <c r="A23" s="12" t="s">
        <v>61</v>
      </c>
      <c r="B23" s="13" t="s">
        <v>1214</v>
      </c>
      <c r="C23" s="25">
        <f>IFERROR(INDEX('[4]2023'!$A$4:$B$269,MATCH(B23,'[4]2023'!$A$4:$A$269,0),2),"")</f>
        <v>787424</v>
      </c>
      <c r="D23" s="26">
        <v>2023</v>
      </c>
      <c r="E23" s="27">
        <f>IFERROR(INDEX('[5]Most Recent Value By Country'!$A$2:$D$267,MATCH(B23,'[5]Most Recent Value By Country'!$B$2:$B$267,0),3),"")</f>
        <v>1339.2629546311398</v>
      </c>
      <c r="F23" s="28">
        <f>IFERROR(INDEX('[5]Most Recent Value By Country'!$A$2:$D$267,MATCH(B23,'[5]Most Recent Value By Country'!$B$2:$B$267,0),4),"")</f>
        <v>2021</v>
      </c>
      <c r="G23" s="29">
        <f>IFERROR(INDEX('[6]Most Recent Value By Country'!$A$2:$D$267,MATCH(B23,'[6]Most Recent Value By Country'!$B$2:$B$267,0),3),"")</f>
        <v>808.22229861189305</v>
      </c>
      <c r="H23" s="30">
        <f>IFERROR(INDEX('[6]Most Recent Value By Country'!$A$2:$D$267,MATCH(B23,'[6]Most Recent Value By Country'!$B$2:$B$267,0),4),"")</f>
        <v>2021</v>
      </c>
      <c r="I23" s="31">
        <f>IFERROR(INDEX('[7]Most Recent Value By Country'!$A$2:$D$267,MATCH(B23,'[7]Most Recent Value By Country'!$B$2:$B$267,0),3),"")</f>
        <v>3266.3627737128572</v>
      </c>
      <c r="J23" s="28">
        <f>IFERROR(INDEX('[7]Most Recent Value By Country'!$A$2:$D$267,MATCH(B23,'[7]Most Recent Value By Country'!$B$2:$B$267,0),4),"")</f>
        <v>2021</v>
      </c>
      <c r="K23" s="32" t="str">
        <f>IFERROR(INDEX('[8]Most Recent Year by Country'!$A$2:$D$267,MATCH(B23,'[8]Most Recent Year by Country'!$B$2:$B$267,0),3),"")</f>
        <v/>
      </c>
      <c r="L23" s="32" t="str">
        <f>IFERROR(INDEX('[8]Most Recent Year by Country'!$A$2:$D$267,MATCH(B23,'[8]Most Recent Year by Country'!$B$2:$B$267,0),4),"")</f>
        <v/>
      </c>
      <c r="M23" s="33" t="str">
        <f>IFERROR(INDEX('[9]2021 ECI'!$A$2:$D$134,MATCH(B23,'[9]2021 ECI'!$A$2:$A$134,0),4),"")</f>
        <v/>
      </c>
      <c r="N23" s="32" t="str">
        <f>IFERROR(INDEX('[9]2021 ECI'!$A$2:$D$134,MATCH(B23,'[9]2021 ECI'!$A$2:$A$134,0),3),"")</f>
        <v/>
      </c>
      <c r="O23" s="8" t="str">
        <f>IFERROR(INDEX('[9]2021 ECI'!$A$2:$E$134,MATCH(B23,'[9]2021 ECI'!$A$2:$A$134,0),5),"")</f>
        <v/>
      </c>
      <c r="P23" s="33">
        <f>IFERROR(INDEX('[10]CPI 2022 (final)'!$A$4:$E$183,MATCH(B23,'[10]CPI 2022 (final)'!$B$4:$B$183,0),4),"")</f>
        <v>68</v>
      </c>
      <c r="Q23" s="32">
        <f>IFERROR(INDEX('[10]CPI 2022 (final)'!$A$4:$E$183,MATCH(B23,'[10]CPI 2022 (final)'!$B$4:$B$183,0),5),"")</f>
        <v>25</v>
      </c>
      <c r="R23" s="32">
        <v>2022</v>
      </c>
      <c r="S23" s="34">
        <f>IFERROR(INDEX('[11]SDR 2023 Data'!$A$2:$D$207,MATCH(B23,'[11]SDR 2023 Data'!$A$2:$A$207,0),3),"")</f>
        <v>72.339075779645199</v>
      </c>
      <c r="T23" s="32">
        <f>IFERROR(INDEX('[11]SDR 2023 Data'!$A$2:$D$207,MATCH(B23,'[11]SDR 2023 Data'!$A$2:$A$207,0),4),"")</f>
        <v>61</v>
      </c>
      <c r="U23" s="32">
        <v>2023</v>
      </c>
    </row>
    <row r="24" spans="1:21" x14ac:dyDescent="0.2">
      <c r="A24" s="12" t="s">
        <v>64</v>
      </c>
      <c r="B24" s="13" t="s">
        <v>1211</v>
      </c>
      <c r="C24" s="25">
        <f>IFERROR(INDEX('[4]2023'!$A$4:$B$269,MATCH(B24,'[4]2023'!$A$4:$A$269,0),2),"")</f>
        <v>12388571</v>
      </c>
      <c r="D24" s="26">
        <v>2023</v>
      </c>
      <c r="E24" s="27">
        <f>IFERROR(INDEX('[5]Most Recent Value By Country'!$A$2:$D$267,MATCH(B24,'[5]Most Recent Value By Country'!$B$2:$B$267,0),3),"")</f>
        <v>12605.111070911722</v>
      </c>
      <c r="F24" s="28">
        <f>IFERROR(INDEX('[5]Most Recent Value By Country'!$A$2:$D$267,MATCH(B24,'[5]Most Recent Value By Country'!$B$2:$B$267,0),4),"")</f>
        <v>2021</v>
      </c>
      <c r="G24" s="29">
        <f>IFERROR(INDEX('[6]Most Recent Value By Country'!$A$2:$D$267,MATCH(B24,'[6]Most Recent Value By Country'!$B$2:$B$267,0),3),"")</f>
        <v>11243.14034732272</v>
      </c>
      <c r="H24" s="30">
        <f>IFERROR(INDEX('[6]Most Recent Value By Country'!$A$2:$D$267,MATCH(B24,'[6]Most Recent Value By Country'!$B$2:$B$267,0),4),"")</f>
        <v>2021</v>
      </c>
      <c r="I24" s="31">
        <f>IFERROR(INDEX('[7]Most Recent Value By Country'!$A$2:$D$267,MATCH(B24,'[7]Most Recent Value By Country'!$B$2:$B$267,0),3),"")</f>
        <v>3523.2737330519576</v>
      </c>
      <c r="J24" s="28">
        <f>IFERROR(INDEX('[7]Most Recent Value By Country'!$A$2:$D$267,MATCH(B24,'[7]Most Recent Value By Country'!$B$2:$B$267,0),4),"")</f>
        <v>2022</v>
      </c>
      <c r="K24" s="32" t="str">
        <f>IFERROR(INDEX('[8]Most Recent Year by Country'!$A$2:$D$267,MATCH(B24,'[8]Most Recent Year by Country'!$B$2:$B$267,0),3),"")</f>
        <v/>
      </c>
      <c r="L24" s="32" t="str">
        <f>IFERROR(INDEX('[8]Most Recent Year by Country'!$A$2:$D$267,MATCH(B24,'[8]Most Recent Year by Country'!$B$2:$B$267,0),4),"")</f>
        <v/>
      </c>
      <c r="M24" s="33">
        <f>IFERROR(INDEX('[9]2021 ECI'!$A$2:$D$134,MATCH(B24,'[9]2021 ECI'!$A$2:$A$134,0),4),"")</f>
        <v>-0.98306689999999997</v>
      </c>
      <c r="N24" s="32">
        <f>IFERROR(INDEX('[9]2021 ECI'!$A$2:$D$134,MATCH(B24,'[9]2021 ECI'!$A$2:$A$134,0),3),"")</f>
        <v>112</v>
      </c>
      <c r="O24" s="8">
        <f>IFERROR(INDEX('[9]2021 ECI'!$A$2:$E$134,MATCH(B24,'[9]2021 ECI'!$A$2:$A$134,0),5),"")</f>
        <v>2021</v>
      </c>
      <c r="P24" s="33">
        <f>IFERROR(INDEX('[10]CPI 2022 (final)'!$A$4:$E$183,MATCH(B24,'[10]CPI 2022 (final)'!$B$4:$B$183,0),4),"")</f>
        <v>31</v>
      </c>
      <c r="Q24" s="32">
        <f>IFERROR(INDEX('[10]CPI 2022 (final)'!$A$4:$E$183,MATCH(B24,'[10]CPI 2022 (final)'!$B$4:$B$183,0),5),"")</f>
        <v>126</v>
      </c>
      <c r="R24" s="32">
        <v>2022</v>
      </c>
      <c r="S24" s="34">
        <f>IFERROR(INDEX('[11]SDR 2023 Data'!$A$2:$D$207,MATCH(B24,'[11]SDR 2023 Data'!$A$2:$A$207,0),3),"")</f>
        <v>68.850654570919275</v>
      </c>
      <c r="T24" s="32">
        <f>IFERROR(INDEX('[11]SDR 2023 Data'!$A$2:$D$207,MATCH(B24,'[11]SDR 2023 Data'!$A$2:$A$207,0),4),"")</f>
        <v>87</v>
      </c>
      <c r="U24" s="32">
        <v>2023</v>
      </c>
    </row>
    <row r="25" spans="1:21" x14ac:dyDescent="0.2">
      <c r="A25" s="12" t="s">
        <v>66</v>
      </c>
      <c r="B25" s="13" t="s">
        <v>507</v>
      </c>
      <c r="C25" s="25">
        <f>IFERROR(INDEX('[4]2023'!$A$4:$B$269,MATCH(B25,'[4]2023'!$A$4:$A$269,0),2),"")</f>
        <v>3210847</v>
      </c>
      <c r="D25" s="26">
        <v>2023</v>
      </c>
      <c r="E25" s="27">
        <f>IFERROR(INDEX('[5]Most Recent Value By Country'!$A$2:$D$267,MATCH(B25,'[5]Most Recent Value By Country'!$B$2:$B$267,0),3),"")</f>
        <v>14935.645409236657</v>
      </c>
      <c r="F25" s="28">
        <f>IFERROR(INDEX('[5]Most Recent Value By Country'!$A$2:$D$267,MATCH(B25,'[5]Most Recent Value By Country'!$B$2:$B$267,0),4),"")</f>
        <v>2022</v>
      </c>
      <c r="G25" s="29">
        <f>IFERROR(INDEX('[6]Most Recent Value By Country'!$A$2:$D$267,MATCH(B25,'[6]Most Recent Value By Country'!$B$2:$B$267,0),3),"")</f>
        <v>11343.137994367225</v>
      </c>
      <c r="H25" s="30">
        <f>IFERROR(INDEX('[6]Most Recent Value By Country'!$A$2:$D$267,MATCH(B25,'[6]Most Recent Value By Country'!$B$2:$B$267,0),4),"")</f>
        <v>2022</v>
      </c>
      <c r="I25" s="31">
        <f>IFERROR(INDEX('[7]Most Recent Value By Country'!$A$2:$D$267,MATCH(B25,'[7]Most Recent Value By Country'!$B$2:$B$267,0),3),"")</f>
        <v>7585.3750017152133</v>
      </c>
      <c r="J25" s="28">
        <f>IFERROR(INDEX('[7]Most Recent Value By Country'!$A$2:$D$267,MATCH(B25,'[7]Most Recent Value By Country'!$B$2:$B$267,0),4),"")</f>
        <v>2022</v>
      </c>
      <c r="K25" s="32" t="str">
        <f>IFERROR(INDEX('[8]Most Recent Year by Country'!$A$2:$D$267,MATCH(B25,'[8]Most Recent Year by Country'!$B$2:$B$267,0),3),"")</f>
        <v/>
      </c>
      <c r="L25" s="32" t="str">
        <f>IFERROR(INDEX('[8]Most Recent Year by Country'!$A$2:$D$267,MATCH(B25,'[8]Most Recent Year by Country'!$B$2:$B$267,0),4),"")</f>
        <v/>
      </c>
      <c r="M25" s="33">
        <f>IFERROR(INDEX('[9]2021 ECI'!$A$2:$D$134,MATCH(B25,'[9]2021 ECI'!$A$2:$A$134,0),4),"")</f>
        <v>0.76734173000000006</v>
      </c>
      <c r="N25" s="32">
        <f>IFERROR(INDEX('[9]2021 ECI'!$A$2:$D$134,MATCH(B25,'[9]2021 ECI'!$A$2:$A$134,0),3),"")</f>
        <v>32</v>
      </c>
      <c r="O25" s="8">
        <f>IFERROR(INDEX('[9]2021 ECI'!$A$2:$E$134,MATCH(B25,'[9]2021 ECI'!$A$2:$A$134,0),5),"")</f>
        <v>2021</v>
      </c>
      <c r="P25" s="33">
        <f>IFERROR(INDEX('[10]CPI 2022 (final)'!$A$4:$E$183,MATCH(B25,'[10]CPI 2022 (final)'!$B$4:$B$183,0),4),"")</f>
        <v>34</v>
      </c>
      <c r="Q25" s="32">
        <f>IFERROR(INDEX('[10]CPI 2022 (final)'!$A$4:$E$183,MATCH(B25,'[10]CPI 2022 (final)'!$B$4:$B$183,0),5),"")</f>
        <v>110</v>
      </c>
      <c r="R25" s="32">
        <v>2022</v>
      </c>
      <c r="S25" s="34">
        <f>IFERROR(INDEX('[11]SDR 2023 Data'!$A$2:$D$207,MATCH(B25,'[11]SDR 2023 Data'!$A$2:$A$207,0),3),"")</f>
        <v>74.019860956690394</v>
      </c>
      <c r="T25" s="32">
        <f>IFERROR(INDEX('[11]SDR 2023 Data'!$A$2:$D$207,MATCH(B25,'[11]SDR 2023 Data'!$A$2:$A$207,0),4),"")</f>
        <v>47</v>
      </c>
      <c r="U25" s="32">
        <v>2023</v>
      </c>
    </row>
    <row r="26" spans="1:21" x14ac:dyDescent="0.2">
      <c r="A26" s="12" t="s">
        <v>68</v>
      </c>
      <c r="B26" s="13" t="s">
        <v>1215</v>
      </c>
      <c r="C26" s="25">
        <f>IFERROR(INDEX('[4]2023'!$A$4:$B$269,MATCH(B26,'[4]2023'!$A$4:$A$269,0),2),"")</f>
        <v>2675352</v>
      </c>
      <c r="D26" s="26">
        <v>2023</v>
      </c>
      <c r="E26" s="27">
        <f>IFERROR(INDEX('[5]Most Recent Value By Country'!$A$2:$D$267,MATCH(B26,'[5]Most Recent Value By Country'!$B$2:$B$267,0),3),"")</f>
        <v>8548.7209074978491</v>
      </c>
      <c r="F26" s="28">
        <f>IFERROR(INDEX('[5]Most Recent Value By Country'!$A$2:$D$267,MATCH(B26,'[5]Most Recent Value By Country'!$B$2:$B$267,0),4),"")</f>
        <v>2022</v>
      </c>
      <c r="G26" s="29">
        <f>IFERROR(INDEX('[6]Most Recent Value By Country'!$A$2:$D$267,MATCH(B26,'[6]Most Recent Value By Country'!$B$2:$B$267,0),3),"")</f>
        <v>8848.5626869201478</v>
      </c>
      <c r="H26" s="30">
        <f>IFERROR(INDEX('[6]Most Recent Value By Country'!$A$2:$D$267,MATCH(B26,'[6]Most Recent Value By Country'!$B$2:$B$267,0),4),"")</f>
        <v>2022</v>
      </c>
      <c r="I26" s="31">
        <f>IFERROR(INDEX('[7]Most Recent Value By Country'!$A$2:$D$267,MATCH(B26,'[7]Most Recent Value By Country'!$B$2:$B$267,0),3),"")</f>
        <v>7737.6546811258859</v>
      </c>
      <c r="J26" s="28">
        <f>IFERROR(INDEX('[7]Most Recent Value By Country'!$A$2:$D$267,MATCH(B26,'[7]Most Recent Value By Country'!$B$2:$B$267,0),4),"")</f>
        <v>2022</v>
      </c>
      <c r="K26" s="32">
        <f>IFERROR(INDEX('[8]Most Recent Year by Country'!$A$2:$D$267,MATCH(B26,'[8]Most Recent Year by Country'!$B$2:$B$267,0),3),"")</f>
        <v>26</v>
      </c>
      <c r="L26" s="32">
        <f>IFERROR(INDEX('[8]Most Recent Year by Country'!$A$2:$D$267,MATCH(B26,'[8]Most Recent Year by Country'!$B$2:$B$267,0),4),"")</f>
        <v>2018</v>
      </c>
      <c r="M26" s="33">
        <f>IFERROR(INDEX('[9]2021 ECI'!$A$2:$D$134,MATCH(B26,'[9]2021 ECI'!$A$2:$A$134,0),4),"")</f>
        <v>-0.91684370000000004</v>
      </c>
      <c r="N26" s="32">
        <f>IFERROR(INDEX('[9]2021 ECI'!$A$2:$D$134,MATCH(B26,'[9]2021 ECI'!$A$2:$A$134,0),3),"")</f>
        <v>111</v>
      </c>
      <c r="O26" s="8">
        <f>IFERROR(INDEX('[9]2021 ECI'!$A$2:$E$134,MATCH(B26,'[9]2021 ECI'!$A$2:$A$134,0),5),"")</f>
        <v>2021</v>
      </c>
      <c r="P26" s="33">
        <f>IFERROR(INDEX('[10]CPI 2022 (final)'!$A$4:$E$183,MATCH(B26,'[10]CPI 2022 (final)'!$B$4:$B$183,0),4),"")</f>
        <v>60</v>
      </c>
      <c r="Q26" s="32">
        <f>IFERROR(INDEX('[10]CPI 2022 (final)'!$A$4:$E$183,MATCH(B26,'[10]CPI 2022 (final)'!$B$4:$B$183,0),5),"")</f>
        <v>35</v>
      </c>
      <c r="R26" s="32">
        <v>2022</v>
      </c>
      <c r="S26" s="34">
        <f>IFERROR(INDEX('[11]SDR 2023 Data'!$A$2:$D$207,MATCH(B26,'[11]SDR 2023 Data'!$A$2:$A$207,0),3),"")</f>
        <v>62.737625982806925</v>
      </c>
      <c r="T26" s="32">
        <f>IFERROR(INDEX('[11]SDR 2023 Data'!$A$2:$D$207,MATCH(B26,'[11]SDR 2023 Data'!$A$2:$A$207,0),4),"")</f>
        <v>118</v>
      </c>
      <c r="U26" s="32">
        <v>2023</v>
      </c>
    </row>
    <row r="27" spans="1:21" x14ac:dyDescent="0.2">
      <c r="A27" s="12" t="s">
        <v>70</v>
      </c>
      <c r="B27" s="13" t="s">
        <v>525</v>
      </c>
      <c r="C27" s="25">
        <f>IFERROR(INDEX('[4]2023'!$A$4:$B$269,MATCH(B27,'[4]2023'!$A$4:$A$269,0),2),"")</f>
        <v>216422446</v>
      </c>
      <c r="D27" s="26">
        <v>2023</v>
      </c>
      <c r="E27" s="27">
        <f>IFERROR(INDEX('[5]Most Recent Value By Country'!$A$2:$D$267,MATCH(B27,'[5]Most Recent Value By Country'!$B$2:$B$267,0),3),"")</f>
        <v>370471.98573671636</v>
      </c>
      <c r="F27" s="28">
        <f>IFERROR(INDEX('[5]Most Recent Value By Country'!$A$2:$D$267,MATCH(B27,'[5]Most Recent Value By Country'!$B$2:$B$267,0),4),"")</f>
        <v>2022</v>
      </c>
      <c r="G27" s="29">
        <f>IFERROR(INDEX('[6]Most Recent Value By Country'!$A$2:$D$267,MATCH(B27,'[6]Most Recent Value By Country'!$B$2:$B$267,0),3),"")</f>
        <v>384893.48543617997</v>
      </c>
      <c r="H27" s="30">
        <f>IFERROR(INDEX('[6]Most Recent Value By Country'!$A$2:$D$267,MATCH(B27,'[6]Most Recent Value By Country'!$B$2:$B$267,0),4),"")</f>
        <v>2022</v>
      </c>
      <c r="I27" s="31">
        <f>IFERROR(INDEX('[7]Most Recent Value By Country'!$A$2:$D$267,MATCH(B27,'[7]Most Recent Value By Country'!$B$2:$B$267,0),3),"")</f>
        <v>8917.6738979692745</v>
      </c>
      <c r="J27" s="28">
        <f>IFERROR(INDEX('[7]Most Recent Value By Country'!$A$2:$D$267,MATCH(B27,'[7]Most Recent Value By Country'!$B$2:$B$267,0),4),"")</f>
        <v>2022</v>
      </c>
      <c r="K27" s="32">
        <f>IFERROR(INDEX('[8]Most Recent Year by Country'!$A$2:$D$267,MATCH(B27,'[8]Most Recent Year by Country'!$B$2:$B$267,0),3),"")</f>
        <v>345</v>
      </c>
      <c r="L27" s="32">
        <f>IFERROR(INDEX('[8]Most Recent Year by Country'!$A$2:$D$267,MATCH(B27,'[8]Most Recent Year by Country'!$B$2:$B$267,0),4),"")</f>
        <v>2015</v>
      </c>
      <c r="M27" s="33">
        <f>IFERROR(INDEX('[9]2021 ECI'!$A$2:$D$134,MATCH(B27,'[9]2021 ECI'!$A$2:$A$134,0),4),"")</f>
        <v>-0.16482677000000001</v>
      </c>
      <c r="N27" s="32">
        <f>IFERROR(INDEX('[9]2021 ECI'!$A$2:$D$134,MATCH(B27,'[9]2021 ECI'!$A$2:$A$134,0),3),"")</f>
        <v>70</v>
      </c>
      <c r="O27" s="8">
        <f>IFERROR(INDEX('[9]2021 ECI'!$A$2:$E$134,MATCH(B27,'[9]2021 ECI'!$A$2:$A$134,0),5),"")</f>
        <v>2021</v>
      </c>
      <c r="P27" s="33">
        <f>IFERROR(INDEX('[10]CPI 2022 (final)'!$A$4:$E$183,MATCH(B27,'[10]CPI 2022 (final)'!$B$4:$B$183,0),4),"")</f>
        <v>38</v>
      </c>
      <c r="Q27" s="32">
        <f>IFERROR(INDEX('[10]CPI 2022 (final)'!$A$4:$E$183,MATCH(B27,'[10]CPI 2022 (final)'!$B$4:$B$183,0),5),"")</f>
        <v>94</v>
      </c>
      <c r="R27" s="32">
        <v>2022</v>
      </c>
      <c r="S27" s="34">
        <f>IFERROR(INDEX('[11]SDR 2023 Data'!$A$2:$D$207,MATCH(B27,'[11]SDR 2023 Data'!$A$2:$A$207,0),3),"")</f>
        <v>73.68939303539598</v>
      </c>
      <c r="T27" s="32">
        <f>IFERROR(INDEX('[11]SDR 2023 Data'!$A$2:$D$207,MATCH(B27,'[11]SDR 2023 Data'!$A$2:$A$207,0),4),"")</f>
        <v>50</v>
      </c>
      <c r="U27" s="32">
        <v>2023</v>
      </c>
    </row>
    <row r="28" spans="1:21" x14ac:dyDescent="0.2">
      <c r="A28" s="12" t="s">
        <v>72</v>
      </c>
      <c r="B28" s="13" t="s">
        <v>1213</v>
      </c>
      <c r="C28" s="25">
        <f>IFERROR(INDEX('[4]2023'!$A$4:$B$269,MATCH(B28,'[4]2023'!$A$4:$A$269,0),2),"")</f>
        <v>452524</v>
      </c>
      <c r="D28" s="26">
        <v>2023</v>
      </c>
      <c r="E28" s="27">
        <f>IFERROR(INDEX('[5]Most Recent Value By Country'!$A$2:$D$267,MATCH(B28,'[5]Most Recent Value By Country'!$B$2:$B$267,0),3),"")</f>
        <v>10106.440761399552</v>
      </c>
      <c r="F28" s="28">
        <f>IFERROR(INDEX('[5]Most Recent Value By Country'!$A$2:$D$267,MATCH(B28,'[5]Most Recent Value By Country'!$B$2:$B$267,0),4),"")</f>
        <v>2022</v>
      </c>
      <c r="G28" s="29">
        <f>IFERROR(INDEX('[6]Most Recent Value By Country'!$A$2:$D$267,MATCH(B28,'[6]Most Recent Value By Country'!$B$2:$B$267,0),3),"")</f>
        <v>14411.067913647879</v>
      </c>
      <c r="H28" s="30">
        <f>IFERROR(INDEX('[6]Most Recent Value By Country'!$A$2:$D$267,MATCH(B28,'[6]Most Recent Value By Country'!$B$2:$B$267,0),4),"")</f>
        <v>2022</v>
      </c>
      <c r="I28" s="31">
        <f>IFERROR(INDEX('[7]Most Recent Value By Country'!$A$2:$D$267,MATCH(B28,'[7]Most Recent Value By Country'!$B$2:$B$267,0),3),"")</f>
        <v>37152.466237866865</v>
      </c>
      <c r="J28" s="28">
        <f>IFERROR(INDEX('[7]Most Recent Value By Country'!$A$2:$D$267,MATCH(B28,'[7]Most Recent Value By Country'!$B$2:$B$267,0),4),"")</f>
        <v>2022</v>
      </c>
      <c r="K28" s="32" t="str">
        <f>IFERROR(INDEX('[8]Most Recent Year by Country'!$A$2:$D$267,MATCH(B28,'[8]Most Recent Year by Country'!$B$2:$B$267,0),3),"")</f>
        <v/>
      </c>
      <c r="L28" s="32" t="str">
        <f>IFERROR(INDEX('[8]Most Recent Year by Country'!$A$2:$D$267,MATCH(B28,'[8]Most Recent Year by Country'!$B$2:$B$267,0),4),"")</f>
        <v/>
      </c>
      <c r="M28" s="33" t="str">
        <f>IFERROR(INDEX('[9]2021 ECI'!$A$2:$D$134,MATCH(B28,'[9]2021 ECI'!$A$2:$A$134,0),4),"")</f>
        <v/>
      </c>
      <c r="N28" s="32" t="str">
        <f>IFERROR(INDEX('[9]2021 ECI'!$A$2:$D$134,MATCH(B28,'[9]2021 ECI'!$A$2:$A$134,0),3),"")</f>
        <v/>
      </c>
      <c r="O28" s="8" t="str">
        <f>IFERROR(INDEX('[9]2021 ECI'!$A$2:$E$134,MATCH(B28,'[9]2021 ECI'!$A$2:$A$134,0),5),"")</f>
        <v/>
      </c>
      <c r="P28" s="33" t="str">
        <f>IFERROR(INDEX('[10]CPI 2022 (final)'!$A$4:$E$183,MATCH(B28,'[10]CPI 2022 (final)'!$B$4:$B$183,0),4),"")</f>
        <v/>
      </c>
      <c r="Q28" s="32" t="str">
        <f>IFERROR(INDEX('[10]CPI 2022 (final)'!$A$4:$E$183,MATCH(B28,'[10]CPI 2022 (final)'!$B$4:$B$183,0),5),"")</f>
        <v/>
      </c>
      <c r="R28" s="32"/>
      <c r="S28" s="34">
        <f>IFERROR(INDEX('[11]SDR 2023 Data'!$A$2:$D$207,MATCH(B28,'[11]SDR 2023 Data'!$A$2:$A$207,0),3),"")</f>
        <v>65.707818907563038</v>
      </c>
      <c r="T28" s="32">
        <f>IFERROR(INDEX('[11]SDR 2023 Data'!$A$2:$D$207,MATCH(B28,'[11]SDR 2023 Data'!$A$2:$A$207,0),4),"")</f>
        <v>102</v>
      </c>
      <c r="U28" s="32">
        <v>2023</v>
      </c>
    </row>
    <row r="29" spans="1:21" x14ac:dyDescent="0.2">
      <c r="A29" s="12" t="s">
        <v>74</v>
      </c>
      <c r="B29" s="13" t="s">
        <v>492</v>
      </c>
      <c r="C29" s="25">
        <f>IFERROR(INDEX('[4]2023'!$A$4:$B$269,MATCH(B29,'[4]2023'!$A$4:$A$269,0),2),"")</f>
        <v>6386070</v>
      </c>
      <c r="D29" s="26">
        <v>2023</v>
      </c>
      <c r="E29" s="27">
        <f>IFERROR(INDEX('[5]Most Recent Value By Country'!$A$2:$D$267,MATCH(B29,'[5]Most Recent Value By Country'!$B$2:$B$267,0),3),"")</f>
        <v>60315.900721438578</v>
      </c>
      <c r="F29" s="28">
        <f>IFERROR(INDEX('[5]Most Recent Value By Country'!$A$2:$D$267,MATCH(B29,'[5]Most Recent Value By Country'!$B$2:$B$267,0),4),"")</f>
        <v>2022</v>
      </c>
      <c r="G29" s="29">
        <f>IFERROR(INDEX('[6]Most Recent Value By Country'!$A$2:$D$267,MATCH(B29,'[6]Most Recent Value By Country'!$B$2:$B$267,0),3),"")</f>
        <v>61031.400882954666</v>
      </c>
      <c r="H29" s="30">
        <f>IFERROR(INDEX('[6]Most Recent Value By Country'!$A$2:$D$267,MATCH(B29,'[6]Most Recent Value By Country'!$B$2:$B$267,0),4),"")</f>
        <v>2022</v>
      </c>
      <c r="I29" s="31">
        <f>IFERROR(INDEX('[7]Most Recent Value By Country'!$A$2:$D$267,MATCH(B29,'[7]Most Recent Value By Country'!$B$2:$B$267,0),3),"")</f>
        <v>13772.476794450959</v>
      </c>
      <c r="J29" s="28">
        <f>IFERROR(INDEX('[7]Most Recent Value By Country'!$A$2:$D$267,MATCH(B29,'[7]Most Recent Value By Country'!$B$2:$B$267,0),4),"")</f>
        <v>2022</v>
      </c>
      <c r="K29" s="32">
        <f>IFERROR(INDEX('[8]Most Recent Year by Country'!$A$2:$D$267,MATCH(B29,'[8]Most Recent Year by Country'!$B$2:$B$267,0),3),"")</f>
        <v>259</v>
      </c>
      <c r="L29" s="32">
        <f>IFERROR(INDEX('[8]Most Recent Year by Country'!$A$2:$D$267,MATCH(B29,'[8]Most Recent Year by Country'!$B$2:$B$267,0),4),"")</f>
        <v>2020</v>
      </c>
      <c r="M29" s="33">
        <f>IFERROR(INDEX('[9]2021 ECI'!$A$2:$D$134,MATCH(B29,'[9]2021 ECI'!$A$2:$A$134,0),4),"")</f>
        <v>0.61798525000000004</v>
      </c>
      <c r="N29" s="32">
        <f>IFERROR(INDEX('[9]2021 ECI'!$A$2:$D$134,MATCH(B29,'[9]2021 ECI'!$A$2:$A$134,0),3),"")</f>
        <v>39</v>
      </c>
      <c r="O29" s="8">
        <f>IFERROR(INDEX('[9]2021 ECI'!$A$2:$E$134,MATCH(B29,'[9]2021 ECI'!$A$2:$A$134,0),5),"")</f>
        <v>2021</v>
      </c>
      <c r="P29" s="33">
        <f>IFERROR(INDEX('[10]CPI 2022 (final)'!$A$4:$E$183,MATCH(B29,'[10]CPI 2022 (final)'!$B$4:$B$183,0),4),"")</f>
        <v>43</v>
      </c>
      <c r="Q29" s="32">
        <f>IFERROR(INDEX('[10]CPI 2022 (final)'!$A$4:$E$183,MATCH(B29,'[10]CPI 2022 (final)'!$B$4:$B$183,0),5),"")</f>
        <v>72</v>
      </c>
      <c r="R29" s="32">
        <v>2022</v>
      </c>
      <c r="S29" s="34">
        <f>IFERROR(INDEX('[11]SDR 2023 Data'!$A$2:$D$207,MATCH(B29,'[11]SDR 2023 Data'!$A$2:$A$207,0),3),"")</f>
        <v>74.620047549019603</v>
      </c>
      <c r="T29" s="32">
        <f>IFERROR(INDEX('[11]SDR 2023 Data'!$A$2:$D$207,MATCH(B29,'[11]SDR 2023 Data'!$A$2:$A$207,0),4),"")</f>
        <v>44</v>
      </c>
      <c r="U29" s="32">
        <v>2023</v>
      </c>
    </row>
    <row r="30" spans="1:21" x14ac:dyDescent="0.2">
      <c r="A30" s="12" t="s">
        <v>76</v>
      </c>
      <c r="B30" s="13" t="s">
        <v>1208</v>
      </c>
      <c r="C30" s="25">
        <f>IFERROR(INDEX('[4]2023'!$A$4:$B$269,MATCH(B30,'[4]2023'!$A$4:$A$269,0),2),"")</f>
        <v>23251485</v>
      </c>
      <c r="D30" s="26">
        <v>2023</v>
      </c>
      <c r="E30" s="27">
        <f>IFERROR(INDEX('[5]Most Recent Value By Country'!$A$2:$D$267,MATCH(B30,'[5]Most Recent Value By Country'!$B$2:$B$267,0),3),"")</f>
        <v>5023.0045517065673</v>
      </c>
      <c r="F30" s="28">
        <f>IFERROR(INDEX('[5]Most Recent Value By Country'!$A$2:$D$267,MATCH(B30,'[5]Most Recent Value By Country'!$B$2:$B$267,0),4),"")</f>
        <v>2019</v>
      </c>
      <c r="G30" s="29">
        <f>IFERROR(INDEX('[6]Most Recent Value By Country'!$A$2:$D$267,MATCH(B30,'[6]Most Recent Value By Country'!$B$2:$B$267,0),3),"")</f>
        <v>4467.779264279081</v>
      </c>
      <c r="H30" s="30">
        <f>IFERROR(INDEX('[6]Most Recent Value By Country'!$A$2:$D$267,MATCH(B30,'[6]Most Recent Value By Country'!$B$2:$B$267,0),4),"")</f>
        <v>2019</v>
      </c>
      <c r="I30" s="31">
        <f>IFERROR(INDEX('[7]Most Recent Value By Country'!$A$2:$D$267,MATCH(B30,'[7]Most Recent Value By Country'!$B$2:$B$267,0),3),"")</f>
        <v>832.88426567407544</v>
      </c>
      <c r="J30" s="28">
        <f>IFERROR(INDEX('[7]Most Recent Value By Country'!$A$2:$D$267,MATCH(B30,'[7]Most Recent Value By Country'!$B$2:$B$267,0),4),"")</f>
        <v>2022</v>
      </c>
      <c r="K30" s="32" t="str">
        <f>IFERROR(INDEX('[8]Most Recent Year by Country'!$A$2:$D$267,MATCH(B30,'[8]Most Recent Year by Country'!$B$2:$B$267,0),3),"")</f>
        <v/>
      </c>
      <c r="L30" s="32" t="str">
        <f>IFERROR(INDEX('[8]Most Recent Year by Country'!$A$2:$D$267,MATCH(B30,'[8]Most Recent Year by Country'!$B$2:$B$267,0),4),"")</f>
        <v/>
      </c>
      <c r="M30" s="33">
        <f>IFERROR(INDEX('[9]2021 ECI'!$A$2:$D$134,MATCH(B30,'[9]2021 ECI'!$A$2:$A$134,0),4),"")</f>
        <v>-0.74762790000000001</v>
      </c>
      <c r="N30" s="32">
        <f>IFERROR(INDEX('[9]2021 ECI'!$A$2:$D$134,MATCH(B30,'[9]2021 ECI'!$A$2:$A$134,0),3),"")</f>
        <v>100</v>
      </c>
      <c r="O30" s="8">
        <f>IFERROR(INDEX('[9]2021 ECI'!$A$2:$E$134,MATCH(B30,'[9]2021 ECI'!$A$2:$A$134,0),5),"")</f>
        <v>2021</v>
      </c>
      <c r="P30" s="33">
        <f>IFERROR(INDEX('[10]CPI 2022 (final)'!$A$4:$E$183,MATCH(B30,'[10]CPI 2022 (final)'!$B$4:$B$183,0),4),"")</f>
        <v>42</v>
      </c>
      <c r="Q30" s="32">
        <f>IFERROR(INDEX('[10]CPI 2022 (final)'!$A$4:$E$183,MATCH(B30,'[10]CPI 2022 (final)'!$B$4:$B$183,0),5),"")</f>
        <v>77</v>
      </c>
      <c r="R30" s="32">
        <v>2022</v>
      </c>
      <c r="S30" s="34">
        <f>IFERROR(INDEX('[11]SDR 2023 Data'!$A$2:$D$207,MATCH(B30,'[11]SDR 2023 Data'!$A$2:$A$207,0),3),"")</f>
        <v>52.445503923983381</v>
      </c>
      <c r="T30" s="32">
        <f>IFERROR(INDEX('[11]SDR 2023 Data'!$A$2:$D$207,MATCH(B30,'[11]SDR 2023 Data'!$A$2:$A$207,0),4),"")</f>
        <v>153</v>
      </c>
      <c r="U30" s="32">
        <v>2023</v>
      </c>
    </row>
    <row r="31" spans="1:21" x14ac:dyDescent="0.2">
      <c r="A31" s="12" t="s">
        <v>78</v>
      </c>
      <c r="B31" s="13" t="s">
        <v>1206</v>
      </c>
      <c r="C31" s="25">
        <f>IFERROR(INDEX('[4]2023'!$A$4:$B$269,MATCH(B31,'[4]2023'!$A$4:$A$269,0),2),"")</f>
        <v>13238559</v>
      </c>
      <c r="D31" s="26">
        <v>2023</v>
      </c>
      <c r="E31" s="27">
        <f>IFERROR(INDEX('[5]Most Recent Value By Country'!$A$2:$D$267,MATCH(B31,'[5]Most Recent Value By Country'!$B$2:$B$267,0),3),"")</f>
        <v>717.46472766278987</v>
      </c>
      <c r="F31" s="28">
        <f>IFERROR(INDEX('[5]Most Recent Value By Country'!$A$2:$D$267,MATCH(B31,'[5]Most Recent Value By Country'!$B$2:$B$267,0),4),"")</f>
        <v>2022</v>
      </c>
      <c r="G31" s="29">
        <f>IFERROR(INDEX('[6]Most Recent Value By Country'!$A$2:$D$267,MATCH(B31,'[6]Most Recent Value By Country'!$B$2:$B$267,0),3),"")</f>
        <v>152.78247309943481</v>
      </c>
      <c r="H31" s="30">
        <f>IFERROR(INDEX('[6]Most Recent Value By Country'!$A$2:$D$267,MATCH(B31,'[6]Most Recent Value By Country'!$B$2:$B$267,0),4),"")</f>
        <v>2022</v>
      </c>
      <c r="I31" s="31">
        <f>IFERROR(INDEX('[7]Most Recent Value By Country'!$A$2:$D$267,MATCH(B31,'[7]Most Recent Value By Country'!$B$2:$B$267,0),3),"")</f>
        <v>238.44187565547966</v>
      </c>
      <c r="J31" s="28">
        <f>IFERROR(INDEX('[7]Most Recent Value By Country'!$A$2:$D$267,MATCH(B31,'[7]Most Recent Value By Country'!$B$2:$B$267,0),4),"")</f>
        <v>2022</v>
      </c>
      <c r="K31" s="32" t="str">
        <f>IFERROR(INDEX('[8]Most Recent Year by Country'!$A$2:$D$267,MATCH(B31,'[8]Most Recent Year by Country'!$B$2:$B$267,0),3),"")</f>
        <v/>
      </c>
      <c r="L31" s="32" t="str">
        <f>IFERROR(INDEX('[8]Most Recent Year by Country'!$A$2:$D$267,MATCH(B31,'[8]Most Recent Year by Country'!$B$2:$B$267,0),4),"")</f>
        <v/>
      </c>
      <c r="M31" s="33" t="str">
        <f>IFERROR(INDEX('[9]2021 ECI'!$A$2:$D$134,MATCH(B31,'[9]2021 ECI'!$A$2:$A$134,0),4),"")</f>
        <v/>
      </c>
      <c r="N31" s="32" t="str">
        <f>IFERROR(INDEX('[9]2021 ECI'!$A$2:$D$134,MATCH(B31,'[9]2021 ECI'!$A$2:$A$134,0),3),"")</f>
        <v/>
      </c>
      <c r="O31" s="8" t="str">
        <f>IFERROR(INDEX('[9]2021 ECI'!$A$2:$E$134,MATCH(B31,'[9]2021 ECI'!$A$2:$A$134,0),5),"")</f>
        <v/>
      </c>
      <c r="P31" s="33">
        <f>IFERROR(INDEX('[10]CPI 2022 (final)'!$A$4:$E$183,MATCH(B31,'[10]CPI 2022 (final)'!$B$4:$B$183,0),4),"")</f>
        <v>17</v>
      </c>
      <c r="Q31" s="32">
        <f>IFERROR(INDEX('[10]CPI 2022 (final)'!$A$4:$E$183,MATCH(B31,'[10]CPI 2022 (final)'!$B$4:$B$183,0),5),"")</f>
        <v>171</v>
      </c>
      <c r="R31" s="32">
        <v>2022</v>
      </c>
      <c r="S31" s="34">
        <f>IFERROR(INDEX('[11]SDR 2023 Data'!$A$2:$D$207,MATCH(B31,'[11]SDR 2023 Data'!$A$2:$A$207,0),3),"")</f>
        <v>53.911466529025404</v>
      </c>
      <c r="T31" s="32">
        <f>IFERROR(INDEX('[11]SDR 2023 Data'!$A$2:$D$207,MATCH(B31,'[11]SDR 2023 Data'!$A$2:$A$207,0),4),"")</f>
        <v>147</v>
      </c>
      <c r="U31" s="32">
        <v>2023</v>
      </c>
    </row>
    <row r="32" spans="1:21" x14ac:dyDescent="0.2">
      <c r="A32" s="12" t="s">
        <v>82</v>
      </c>
      <c r="B32" s="13" t="s">
        <v>1220</v>
      </c>
      <c r="C32" s="25">
        <f>IFERROR(INDEX('[4]2023'!$A$4:$B$269,MATCH(B32,'[4]2023'!$A$4:$A$269,0),2),"")</f>
        <v>598682</v>
      </c>
      <c r="D32" s="26">
        <v>2023</v>
      </c>
      <c r="E32" s="27">
        <f>IFERROR(INDEX('[5]Most Recent Value By Country'!$A$2:$D$267,MATCH(B32,'[5]Most Recent Value By Country'!$B$2:$B$267,0),3),"")</f>
        <v>1319.665258058337</v>
      </c>
      <c r="F32" s="28">
        <f>IFERROR(INDEX('[5]Most Recent Value By Country'!$A$2:$D$267,MATCH(B32,'[5]Most Recent Value By Country'!$B$2:$B$267,0),4),"")</f>
        <v>2022</v>
      </c>
      <c r="G32" s="29">
        <f>IFERROR(INDEX('[6]Most Recent Value By Country'!$A$2:$D$267,MATCH(B32,'[6]Most Recent Value By Country'!$B$2:$B$267,0),3),"")</f>
        <v>890.95500463677729</v>
      </c>
      <c r="H32" s="30">
        <f>IFERROR(INDEX('[6]Most Recent Value By Country'!$A$2:$D$267,MATCH(B32,'[6]Most Recent Value By Country'!$B$2:$B$267,0),4),"")</f>
        <v>2022</v>
      </c>
      <c r="I32" s="31">
        <f>IFERROR(INDEX('[7]Most Recent Value By Country'!$A$2:$D$267,MATCH(B32,'[7]Most Recent Value By Country'!$B$2:$B$267,0),3),"")</f>
        <v>3902.589049400593</v>
      </c>
      <c r="J32" s="28">
        <f>IFERROR(INDEX('[7]Most Recent Value By Country'!$A$2:$D$267,MATCH(B32,'[7]Most Recent Value By Country'!$B$2:$B$267,0),4),"")</f>
        <v>2022</v>
      </c>
      <c r="K32" s="32" t="str">
        <f>IFERROR(INDEX('[8]Most Recent Year by Country'!$A$2:$D$267,MATCH(B32,'[8]Most Recent Year by Country'!$B$2:$B$267,0),3),"")</f>
        <v/>
      </c>
      <c r="L32" s="32" t="str">
        <f>IFERROR(INDEX('[8]Most Recent Year by Country'!$A$2:$D$267,MATCH(B32,'[8]Most Recent Year by Country'!$B$2:$B$267,0),4),"")</f>
        <v/>
      </c>
      <c r="M32" s="33" t="str">
        <f>IFERROR(INDEX('[9]2021 ECI'!$A$2:$D$134,MATCH(B32,'[9]2021 ECI'!$A$2:$A$134,0),4),"")</f>
        <v/>
      </c>
      <c r="N32" s="32" t="str">
        <f>IFERROR(INDEX('[9]2021 ECI'!$A$2:$D$134,MATCH(B32,'[9]2021 ECI'!$A$2:$A$134,0),3),"")</f>
        <v/>
      </c>
      <c r="O32" s="8" t="str">
        <f>IFERROR(INDEX('[9]2021 ECI'!$A$2:$E$134,MATCH(B32,'[9]2021 ECI'!$A$2:$A$134,0),5),"")</f>
        <v/>
      </c>
      <c r="P32" s="33">
        <f>IFERROR(INDEX('[10]CPI 2022 (final)'!$A$4:$E$183,MATCH(B32,'[10]CPI 2022 (final)'!$B$4:$B$183,0),4),"")</f>
        <v>60</v>
      </c>
      <c r="Q32" s="32">
        <f>IFERROR(INDEX('[10]CPI 2022 (final)'!$A$4:$E$183,MATCH(B32,'[10]CPI 2022 (final)'!$B$4:$B$183,0),5),"")</f>
        <v>35</v>
      </c>
      <c r="R32" s="32">
        <v>2022</v>
      </c>
      <c r="S32" s="34">
        <f>IFERROR(INDEX('[11]SDR 2023 Data'!$A$2:$D$207,MATCH(B32,'[11]SDR 2023 Data'!$A$2:$A$207,0),3),"")</f>
        <v>68.835710708898944</v>
      </c>
      <c r="T32" s="32">
        <f>IFERROR(INDEX('[11]SDR 2023 Data'!$A$2:$D$207,MATCH(B32,'[11]SDR 2023 Data'!$A$2:$A$207,0),4),"")</f>
        <v>89</v>
      </c>
      <c r="U32" s="32">
        <v>2023</v>
      </c>
    </row>
    <row r="33" spans="1:21" x14ac:dyDescent="0.2">
      <c r="A33" s="12" t="s">
        <v>83</v>
      </c>
      <c r="B33" s="13" t="s">
        <v>1242</v>
      </c>
      <c r="C33" s="25">
        <f>IFERROR(INDEX('[4]2023'!$A$4:$B$269,MATCH(B33,'[4]2023'!$A$4:$A$269,0),2),"")</f>
        <v>16944826</v>
      </c>
      <c r="D33" s="26">
        <v>2023</v>
      </c>
      <c r="E33" s="27">
        <f>IFERROR(INDEX('[5]Most Recent Value By Country'!$A$2:$D$267,MATCH(B33,'[5]Most Recent Value By Country'!$B$2:$B$267,0),3),"")</f>
        <v>25412.660654776562</v>
      </c>
      <c r="F33" s="28">
        <f>IFERROR(INDEX('[5]Most Recent Value By Country'!$A$2:$D$267,MATCH(B33,'[5]Most Recent Value By Country'!$B$2:$B$267,0),4),"")</f>
        <v>2022</v>
      </c>
      <c r="G33" s="29">
        <f>IFERROR(INDEX('[6]Most Recent Value By Country'!$A$2:$D$267,MATCH(B33,'[6]Most Recent Value By Country'!$B$2:$B$267,0),3),"")</f>
        <v>23240.995574550972</v>
      </c>
      <c r="H33" s="30">
        <f>IFERROR(INDEX('[6]Most Recent Value By Country'!$A$2:$D$267,MATCH(B33,'[6]Most Recent Value By Country'!$B$2:$B$267,0),4),"")</f>
        <v>2022</v>
      </c>
      <c r="I33" s="31">
        <f>IFERROR(INDEX('[7]Most Recent Value By Country'!$A$2:$D$267,MATCH(B33,'[7]Most Recent Value By Country'!$B$2:$B$267,0),3),"")</f>
        <v>1786.5608185852416</v>
      </c>
      <c r="J33" s="28">
        <f>IFERROR(INDEX('[7]Most Recent Value By Country'!$A$2:$D$267,MATCH(B33,'[7]Most Recent Value By Country'!$B$2:$B$267,0),4),"")</f>
        <v>2022</v>
      </c>
      <c r="K33" s="32" t="str">
        <f>IFERROR(INDEX('[8]Most Recent Year by Country'!$A$2:$D$267,MATCH(B33,'[8]Most Recent Year by Country'!$B$2:$B$267,0),3),"")</f>
        <v/>
      </c>
      <c r="L33" s="32" t="str">
        <f>IFERROR(INDEX('[8]Most Recent Year by Country'!$A$2:$D$267,MATCH(B33,'[8]Most Recent Year by Country'!$B$2:$B$267,0),4),"")</f>
        <v/>
      </c>
      <c r="M33" s="33">
        <f>IFERROR(INDEX('[9]2021 ECI'!$A$2:$D$134,MATCH(B33,'[9]2021 ECI'!$A$2:$A$134,0),4),"")</f>
        <v>-0.38717446</v>
      </c>
      <c r="N33" s="32">
        <f>IFERROR(INDEX('[9]2021 ECI'!$A$2:$D$134,MATCH(B33,'[9]2021 ECI'!$A$2:$A$134,0),3),"")</f>
        <v>83</v>
      </c>
      <c r="O33" s="8">
        <f>IFERROR(INDEX('[9]2021 ECI'!$A$2:$E$134,MATCH(B33,'[9]2021 ECI'!$A$2:$A$134,0),5),"")</f>
        <v>2021</v>
      </c>
      <c r="P33" s="33">
        <f>IFERROR(INDEX('[10]CPI 2022 (final)'!$A$4:$E$183,MATCH(B33,'[10]CPI 2022 (final)'!$B$4:$B$183,0),4),"")</f>
        <v>24</v>
      </c>
      <c r="Q33" s="32">
        <f>IFERROR(INDEX('[10]CPI 2022 (final)'!$A$4:$E$183,MATCH(B33,'[10]CPI 2022 (final)'!$B$4:$B$183,0),5),"")</f>
        <v>150</v>
      </c>
      <c r="R33" s="32">
        <v>2022</v>
      </c>
      <c r="S33" s="34">
        <f>IFERROR(INDEX('[11]SDR 2023 Data'!$A$2:$D$207,MATCH(B33,'[11]SDR 2023 Data'!$A$2:$A$207,0),3),"")</f>
        <v>64.83623969951617</v>
      </c>
      <c r="T33" s="32">
        <f>IFERROR(INDEX('[11]SDR 2023 Data'!$A$2:$D$207,MATCH(B33,'[11]SDR 2023 Data'!$A$2:$A$207,0),4),"")</f>
        <v>103</v>
      </c>
      <c r="U33" s="32">
        <v>2023</v>
      </c>
    </row>
    <row r="34" spans="1:21" x14ac:dyDescent="0.2">
      <c r="A34" s="12" t="s">
        <v>85</v>
      </c>
      <c r="B34" s="13" t="s">
        <v>1218</v>
      </c>
      <c r="C34" s="25">
        <f>IFERROR(INDEX('[4]2023'!$A$4:$B$269,MATCH(B34,'[4]2023'!$A$4:$A$269,0),2),"")</f>
        <v>28647293</v>
      </c>
      <c r="D34" s="26">
        <v>2023</v>
      </c>
      <c r="E34" s="27">
        <f>IFERROR(INDEX('[5]Most Recent Value By Country'!$A$2:$D$267,MATCH(B34,'[5]Most Recent Value By Country'!$B$2:$B$267,0),3),"")</f>
        <v>9090.4380140572666</v>
      </c>
      <c r="F34" s="28">
        <f>IFERROR(INDEX('[5]Most Recent Value By Country'!$A$2:$D$267,MATCH(B34,'[5]Most Recent Value By Country'!$B$2:$B$267,0),4),"")</f>
        <v>2022</v>
      </c>
      <c r="G34" s="29">
        <f>IFERROR(INDEX('[6]Most Recent Value By Country'!$A$2:$D$267,MATCH(B34,'[6]Most Recent Value By Country'!$B$2:$B$267,0),3),"")</f>
        <v>8607.7389612647039</v>
      </c>
      <c r="H34" s="30">
        <f>IFERROR(INDEX('[6]Most Recent Value By Country'!$A$2:$D$267,MATCH(B34,'[6]Most Recent Value By Country'!$B$2:$B$267,0),4),"")</f>
        <v>2022</v>
      </c>
      <c r="I34" s="31">
        <f>IFERROR(INDEX('[7]Most Recent Value By Country'!$A$2:$D$267,MATCH(B34,'[7]Most Recent Value By Country'!$B$2:$B$267,0),3),"")</f>
        <v>1588.4787233869595</v>
      </c>
      <c r="J34" s="28">
        <f>IFERROR(INDEX('[7]Most Recent Value By Country'!$A$2:$D$267,MATCH(B34,'[7]Most Recent Value By Country'!$B$2:$B$267,0),4),"")</f>
        <v>2022</v>
      </c>
      <c r="K34" s="32" t="str">
        <f>IFERROR(INDEX('[8]Most Recent Year by Country'!$A$2:$D$267,MATCH(B34,'[8]Most Recent Year by Country'!$B$2:$B$267,0),3),"")</f>
        <v/>
      </c>
      <c r="L34" s="32" t="str">
        <f>IFERROR(INDEX('[8]Most Recent Year by Country'!$A$2:$D$267,MATCH(B34,'[8]Most Recent Year by Country'!$B$2:$B$267,0),4),"")</f>
        <v/>
      </c>
      <c r="M34" s="33">
        <f>IFERROR(INDEX('[9]2021 ECI'!$A$2:$D$134,MATCH(B34,'[9]2021 ECI'!$A$2:$A$134,0),4),"")</f>
        <v>-1.7103671</v>
      </c>
      <c r="N34" s="32">
        <f>IFERROR(INDEX('[9]2021 ECI'!$A$2:$D$134,MATCH(B34,'[9]2021 ECI'!$A$2:$A$134,0),3),"")</f>
        <v>129</v>
      </c>
      <c r="O34" s="8">
        <f>IFERROR(INDEX('[9]2021 ECI'!$A$2:$E$134,MATCH(B34,'[9]2021 ECI'!$A$2:$A$134,0),5),"")</f>
        <v>2021</v>
      </c>
      <c r="P34" s="33">
        <f>IFERROR(INDEX('[10]CPI 2022 (final)'!$A$4:$E$183,MATCH(B34,'[10]CPI 2022 (final)'!$B$4:$B$183,0),4),"")</f>
        <v>26</v>
      </c>
      <c r="Q34" s="32">
        <f>IFERROR(INDEX('[10]CPI 2022 (final)'!$A$4:$E$183,MATCH(B34,'[10]CPI 2022 (final)'!$B$4:$B$183,0),5),"")</f>
        <v>142</v>
      </c>
      <c r="R34" s="32">
        <v>2022</v>
      </c>
      <c r="S34" s="34">
        <f>IFERROR(INDEX('[11]SDR 2023 Data'!$A$2:$D$207,MATCH(B34,'[11]SDR 2023 Data'!$A$2:$A$207,0),3),"")</f>
        <v>55.149658874458886</v>
      </c>
      <c r="T34" s="32">
        <f>IFERROR(INDEX('[11]SDR 2023 Data'!$A$2:$D$207,MATCH(B34,'[11]SDR 2023 Data'!$A$2:$A$207,0),4),"")</f>
        <v>139</v>
      </c>
      <c r="U34" s="32">
        <v>2023</v>
      </c>
    </row>
    <row r="35" spans="1:21" x14ac:dyDescent="0.2">
      <c r="A35" s="12" t="s">
        <v>87</v>
      </c>
      <c r="B35" s="13" t="s">
        <v>540</v>
      </c>
      <c r="C35" s="25">
        <f>IFERROR(INDEX('[4]2023'!$A$4:$B$269,MATCH(B35,'[4]2023'!$A$4:$A$269,0),2),"")</f>
        <v>39244168</v>
      </c>
      <c r="D35" s="26">
        <v>2023</v>
      </c>
      <c r="E35" s="27">
        <f>IFERROR(INDEX('[5]Most Recent Value By Country'!$A$2:$D$267,MATCH(B35,'[5]Most Recent Value By Country'!$B$2:$B$267,0),3),"")</f>
        <v>717786.92539780075</v>
      </c>
      <c r="F35" s="28">
        <f>IFERROR(INDEX('[5]Most Recent Value By Country'!$A$2:$D$267,MATCH(B35,'[5]Most Recent Value By Country'!$B$2:$B$267,0),4),"")</f>
        <v>2022</v>
      </c>
      <c r="G35" s="29">
        <f>IFERROR(INDEX('[6]Most Recent Value By Country'!$A$2:$D$267,MATCH(B35,'[6]Most Recent Value By Country'!$B$2:$B$267,0),3),"")</f>
        <v>721521.68946177012</v>
      </c>
      <c r="H35" s="30">
        <f>IFERROR(INDEX('[6]Most Recent Value By Country'!$A$2:$D$267,MATCH(B35,'[6]Most Recent Value By Country'!$B$2:$B$267,0),4),"")</f>
        <v>2022</v>
      </c>
      <c r="I35" s="31">
        <f>IFERROR(INDEX('[7]Most Recent Value By Country'!$A$2:$D$267,MATCH(B35,'[7]Most Recent Value By Country'!$B$2:$B$267,0),3),"")</f>
        <v>54966.488836108838</v>
      </c>
      <c r="J35" s="28">
        <f>IFERROR(INDEX('[7]Most Recent Value By Country'!$A$2:$D$267,MATCH(B35,'[7]Most Recent Value By Country'!$B$2:$B$267,0),4),"")</f>
        <v>2022</v>
      </c>
      <c r="K35" s="32">
        <f>IFERROR(INDEX('[8]Most Recent Year by Country'!$A$2:$D$267,MATCH(B35,'[8]Most Recent Year by Country'!$B$2:$B$267,0),3),"")</f>
        <v>3922</v>
      </c>
      <c r="L35" s="32">
        <f>IFERROR(INDEX('[8]Most Recent Year by Country'!$A$2:$D$267,MATCH(B35,'[8]Most Recent Year by Country'!$B$2:$B$267,0),4),"")</f>
        <v>2020</v>
      </c>
      <c r="M35" s="33">
        <f>IFERROR(INDEX('[9]2021 ECI'!$A$2:$D$134,MATCH(B35,'[9]2021 ECI'!$A$2:$A$134,0),4),"")</f>
        <v>0.57885443999999997</v>
      </c>
      <c r="N35" s="32">
        <f>IFERROR(INDEX('[9]2021 ECI'!$A$2:$D$134,MATCH(B35,'[9]2021 ECI'!$A$2:$A$134,0),3),"")</f>
        <v>41</v>
      </c>
      <c r="O35" s="8">
        <f>IFERROR(INDEX('[9]2021 ECI'!$A$2:$E$134,MATCH(B35,'[9]2021 ECI'!$A$2:$A$134,0),5),"")</f>
        <v>2021</v>
      </c>
      <c r="P35" s="33">
        <f>IFERROR(INDEX('[10]CPI 2022 (final)'!$A$4:$E$183,MATCH(B35,'[10]CPI 2022 (final)'!$B$4:$B$183,0),4),"")</f>
        <v>74</v>
      </c>
      <c r="Q35" s="32">
        <f>IFERROR(INDEX('[10]CPI 2022 (final)'!$A$4:$E$183,MATCH(B35,'[10]CPI 2022 (final)'!$B$4:$B$183,0),5),"")</f>
        <v>14</v>
      </c>
      <c r="R35" s="32">
        <v>2022</v>
      </c>
      <c r="S35" s="34">
        <f>IFERROR(INDEX('[11]SDR 2023 Data'!$A$2:$D$207,MATCH(B35,'[11]SDR 2023 Data'!$A$2:$A$207,0),3),"")</f>
        <v>78.496779682082618</v>
      </c>
      <c r="T35" s="32">
        <f>IFERROR(INDEX('[11]SDR 2023 Data'!$A$2:$D$207,MATCH(B35,'[11]SDR 2023 Data'!$A$2:$A$207,0),4),"")</f>
        <v>26</v>
      </c>
      <c r="U35" s="32">
        <v>2023</v>
      </c>
    </row>
    <row r="36" spans="1:21" x14ac:dyDescent="0.2">
      <c r="A36" s="12" t="s">
        <v>91</v>
      </c>
      <c r="B36" s="13" t="s">
        <v>92</v>
      </c>
      <c r="C36" s="25">
        <f>IFERROR(INDEX('[4]2023'!$A$4:$B$269,MATCH(B36,'[4]2023'!$A$4:$A$269,0),2),"")</f>
        <v>5742315</v>
      </c>
      <c r="D36" s="26">
        <v>2023</v>
      </c>
      <c r="E36" s="27">
        <f>IFERROR(INDEX('[5]Most Recent Value By Country'!$A$2:$D$267,MATCH(B36,'[5]Most Recent Value By Country'!$B$2:$B$267,0),3),"")</f>
        <v>777.85041209176654</v>
      </c>
      <c r="F36" s="28">
        <f>IFERROR(INDEX('[5]Most Recent Value By Country'!$A$2:$D$267,MATCH(B36,'[5]Most Recent Value By Country'!$B$2:$B$267,0),4),"")</f>
        <v>2022</v>
      </c>
      <c r="G36" s="29">
        <f>IFERROR(INDEX('[6]Most Recent Value By Country'!$A$2:$D$267,MATCH(B36,'[6]Most Recent Value By Country'!$B$2:$B$267,0),3),"")</f>
        <v>316.11049256943949</v>
      </c>
      <c r="H36" s="30">
        <f>IFERROR(INDEX('[6]Most Recent Value By Country'!$A$2:$D$267,MATCH(B36,'[6]Most Recent Value By Country'!$B$2:$B$267,0),4),"")</f>
        <v>2022</v>
      </c>
      <c r="I36" s="31">
        <f>IFERROR(INDEX('[7]Most Recent Value By Country'!$A$2:$D$267,MATCH(B36,'[7]Most Recent Value By Country'!$B$2:$B$267,0),3),"")</f>
        <v>427.05809625207803</v>
      </c>
      <c r="J36" s="28">
        <f>IFERROR(INDEX('[7]Most Recent Value By Country'!$A$2:$D$267,MATCH(B36,'[7]Most Recent Value By Country'!$B$2:$B$267,0),4),"")</f>
        <v>2022</v>
      </c>
      <c r="K36" s="32" t="str">
        <f>IFERROR(INDEX('[8]Most Recent Year by Country'!$A$2:$D$267,MATCH(B36,'[8]Most Recent Year by Country'!$B$2:$B$267,0),3),"")</f>
        <v/>
      </c>
      <c r="L36" s="32" t="str">
        <f>IFERROR(INDEX('[8]Most Recent Year by Country'!$A$2:$D$267,MATCH(B36,'[8]Most Recent Year by Country'!$B$2:$B$267,0),4),"")</f>
        <v/>
      </c>
      <c r="M36" s="33" t="str">
        <f>IFERROR(INDEX('[9]2021 ECI'!$A$2:$D$134,MATCH(B36,'[9]2021 ECI'!$A$2:$A$134,0),4),"")</f>
        <v/>
      </c>
      <c r="N36" s="32" t="str">
        <f>IFERROR(INDEX('[9]2021 ECI'!$A$2:$D$134,MATCH(B36,'[9]2021 ECI'!$A$2:$A$134,0),3),"")</f>
        <v/>
      </c>
      <c r="O36" s="8" t="str">
        <f>IFERROR(INDEX('[9]2021 ECI'!$A$2:$E$134,MATCH(B36,'[9]2021 ECI'!$A$2:$A$134,0),5),"")</f>
        <v/>
      </c>
      <c r="P36" s="33">
        <f>IFERROR(INDEX('[10]CPI 2022 (final)'!$A$4:$E$183,MATCH(B36,'[10]CPI 2022 (final)'!$B$4:$B$183,0),4),"")</f>
        <v>24</v>
      </c>
      <c r="Q36" s="32">
        <f>IFERROR(INDEX('[10]CPI 2022 (final)'!$A$4:$E$183,MATCH(B36,'[10]CPI 2022 (final)'!$B$4:$B$183,0),5),"")</f>
        <v>150</v>
      </c>
      <c r="R36" s="32">
        <v>2022</v>
      </c>
      <c r="S36" s="34">
        <f>IFERROR(INDEX('[11]SDR 2023 Data'!$A$2:$D$207,MATCH(B36,'[11]SDR 2023 Data'!$A$2:$A$207,0),3),"")</f>
        <v>40.39583942818507</v>
      </c>
      <c r="T36" s="32">
        <f>IFERROR(INDEX('[11]SDR 2023 Data'!$A$2:$D$207,MATCH(B36,'[11]SDR 2023 Data'!$A$2:$A$207,0),4),"")</f>
        <v>165</v>
      </c>
      <c r="U36" s="32">
        <v>2023</v>
      </c>
    </row>
    <row r="37" spans="1:21" x14ac:dyDescent="0.2">
      <c r="A37" s="12" t="s">
        <v>93</v>
      </c>
      <c r="B37" s="13" t="s">
        <v>1287</v>
      </c>
      <c r="C37" s="25">
        <f>IFERROR(INDEX('[4]2023'!$A$4:$B$269,MATCH(B37,'[4]2023'!$A$4:$A$269,0),2),"")</f>
        <v>18278568</v>
      </c>
      <c r="D37" s="26">
        <v>2023</v>
      </c>
      <c r="E37" s="27">
        <f>IFERROR(INDEX('[5]Most Recent Value By Country'!$A$2:$D$267,MATCH(B37,'[5]Most Recent Value By Country'!$B$2:$B$267,0),3),"")</f>
        <v>5027.5598912834184</v>
      </c>
      <c r="F37" s="28">
        <f>IFERROR(INDEX('[5]Most Recent Value By Country'!$A$2:$D$267,MATCH(B37,'[5]Most Recent Value By Country'!$B$2:$B$267,0),4),"")</f>
        <v>2022</v>
      </c>
      <c r="G37" s="29">
        <f>IFERROR(INDEX('[6]Most Recent Value By Country'!$A$2:$D$267,MATCH(B37,'[6]Most Recent Value By Country'!$B$2:$B$267,0),3),"")</f>
        <v>6503.0859768184855</v>
      </c>
      <c r="H37" s="30">
        <f>IFERROR(INDEX('[6]Most Recent Value By Country'!$A$2:$D$267,MATCH(B37,'[6]Most Recent Value By Country'!$B$2:$B$267,0),4),"")</f>
        <v>2022</v>
      </c>
      <c r="I37" s="31">
        <f>IFERROR(INDEX('[7]Most Recent Value By Country'!$A$2:$D$267,MATCH(B37,'[7]Most Recent Value By Country'!$B$2:$B$267,0),3),"")</f>
        <v>716.80438123665112</v>
      </c>
      <c r="J37" s="28">
        <f>IFERROR(INDEX('[7]Most Recent Value By Country'!$A$2:$D$267,MATCH(B37,'[7]Most Recent Value By Country'!$B$2:$B$267,0),4),"")</f>
        <v>2022</v>
      </c>
      <c r="K37" s="32" t="str">
        <f>IFERROR(INDEX('[8]Most Recent Year by Country'!$A$2:$D$267,MATCH(B37,'[8]Most Recent Year by Country'!$B$2:$B$267,0),3),"")</f>
        <v/>
      </c>
      <c r="L37" s="32" t="str">
        <f>IFERROR(INDEX('[8]Most Recent Year by Country'!$A$2:$D$267,MATCH(B37,'[8]Most Recent Year by Country'!$B$2:$B$267,0),4),"")</f>
        <v/>
      </c>
      <c r="M37" s="33" t="str">
        <f>IFERROR(INDEX('[9]2021 ECI'!$A$2:$D$134,MATCH(B37,'[9]2021 ECI'!$A$2:$A$134,0),4),"")</f>
        <v/>
      </c>
      <c r="N37" s="32" t="str">
        <f>IFERROR(INDEX('[9]2021 ECI'!$A$2:$D$134,MATCH(B37,'[9]2021 ECI'!$A$2:$A$134,0),3),"")</f>
        <v/>
      </c>
      <c r="O37" s="8" t="str">
        <f>IFERROR(INDEX('[9]2021 ECI'!$A$2:$E$134,MATCH(B37,'[9]2021 ECI'!$A$2:$A$134,0),5),"")</f>
        <v/>
      </c>
      <c r="P37" s="33">
        <f>IFERROR(INDEX('[10]CPI 2022 (final)'!$A$4:$E$183,MATCH(B37,'[10]CPI 2022 (final)'!$B$4:$B$183,0),4),"")</f>
        <v>19</v>
      </c>
      <c r="Q37" s="32">
        <f>IFERROR(INDEX('[10]CPI 2022 (final)'!$A$4:$E$183,MATCH(B37,'[10]CPI 2022 (final)'!$B$4:$B$183,0),5),"")</f>
        <v>167</v>
      </c>
      <c r="R37" s="32">
        <v>2022</v>
      </c>
      <c r="S37" s="34">
        <f>IFERROR(INDEX('[11]SDR 2023 Data'!$A$2:$D$207,MATCH(B37,'[11]SDR 2023 Data'!$A$2:$A$207,0),3),"")</f>
        <v>45.34232094079011</v>
      </c>
      <c r="T37" s="32">
        <f>IFERROR(INDEX('[11]SDR 2023 Data'!$A$2:$D$207,MATCH(B37,'[11]SDR 2023 Data'!$A$2:$A$207,0),4),"")</f>
        <v>164</v>
      </c>
      <c r="U37" s="32">
        <v>2023</v>
      </c>
    </row>
    <row r="38" spans="1:21" x14ac:dyDescent="0.2">
      <c r="A38" s="12" t="s">
        <v>95</v>
      </c>
      <c r="B38" s="13" t="s">
        <v>555</v>
      </c>
      <c r="C38" s="25">
        <f>IFERROR(INDEX('[4]2023'!$A$4:$B$269,MATCH(B38,'[4]2023'!$A$4:$A$269,0),2),"")</f>
        <v>19629590</v>
      </c>
      <c r="D38" s="26">
        <v>2023</v>
      </c>
      <c r="E38" s="27">
        <f>IFERROR(INDEX('[5]Most Recent Value By Country'!$A$2:$D$267,MATCH(B38,'[5]Most Recent Value By Country'!$B$2:$B$267,0),3),"")</f>
        <v>118446.29830488117</v>
      </c>
      <c r="F38" s="28">
        <f>IFERROR(INDEX('[5]Most Recent Value By Country'!$A$2:$D$267,MATCH(B38,'[5]Most Recent Value By Country'!$B$2:$B$267,0),4),"")</f>
        <v>2022</v>
      </c>
      <c r="G38" s="29">
        <f>IFERROR(INDEX('[6]Most Recent Value By Country'!$A$2:$D$267,MATCH(B38,'[6]Most Recent Value By Country'!$B$2:$B$267,0),3),"")</f>
        <v>107377.89000125525</v>
      </c>
      <c r="H38" s="30">
        <f>IFERROR(INDEX('[6]Most Recent Value By Country'!$A$2:$D$267,MATCH(B38,'[6]Most Recent Value By Country'!$B$2:$B$267,0),4),"")</f>
        <v>2022</v>
      </c>
      <c r="I38" s="31">
        <f>IFERROR(INDEX('[7]Most Recent Value By Country'!$A$2:$D$267,MATCH(B38,'[7]Most Recent Value By Country'!$B$2:$B$267,0),3),"")</f>
        <v>15355.506496540565</v>
      </c>
      <c r="J38" s="28">
        <f>IFERROR(INDEX('[7]Most Recent Value By Country'!$A$2:$D$267,MATCH(B38,'[7]Most Recent Value By Country'!$B$2:$B$267,0),4),"")</f>
        <v>2022</v>
      </c>
      <c r="K38" s="32">
        <f>IFERROR(INDEX('[8]Most Recent Year by Country'!$A$2:$D$267,MATCH(B38,'[8]Most Recent Year by Country'!$B$2:$B$267,0),3),"")</f>
        <v>194</v>
      </c>
      <c r="L38" s="32">
        <f>IFERROR(INDEX('[8]Most Recent Year by Country'!$A$2:$D$267,MATCH(B38,'[8]Most Recent Year by Country'!$B$2:$B$267,0),4),"")</f>
        <v>2020</v>
      </c>
      <c r="M38" s="33">
        <f>IFERROR(INDEX('[9]2021 ECI'!$A$2:$D$134,MATCH(B38,'[9]2021 ECI'!$A$2:$A$134,0),4),"")</f>
        <v>-0.30327478000000002</v>
      </c>
      <c r="N38" s="32">
        <f>IFERROR(INDEX('[9]2021 ECI'!$A$2:$D$134,MATCH(B38,'[9]2021 ECI'!$A$2:$A$134,0),3),"")</f>
        <v>78</v>
      </c>
      <c r="O38" s="8">
        <f>IFERROR(INDEX('[9]2021 ECI'!$A$2:$E$134,MATCH(B38,'[9]2021 ECI'!$A$2:$A$134,0),5),"")</f>
        <v>2021</v>
      </c>
      <c r="P38" s="33">
        <f>IFERROR(INDEX('[10]CPI 2022 (final)'!$A$4:$E$183,MATCH(B38,'[10]CPI 2022 (final)'!$B$4:$B$183,0),4),"")</f>
        <v>67</v>
      </c>
      <c r="Q38" s="32">
        <f>IFERROR(INDEX('[10]CPI 2022 (final)'!$A$4:$E$183,MATCH(B38,'[10]CPI 2022 (final)'!$B$4:$B$183,0),5),"")</f>
        <v>27</v>
      </c>
      <c r="R38" s="32">
        <v>2022</v>
      </c>
      <c r="S38" s="34">
        <f>IFERROR(INDEX('[11]SDR 2023 Data'!$A$2:$D$207,MATCH(B38,'[11]SDR 2023 Data'!$A$2:$A$207,0),3),"")</f>
        <v>78.2237712184874</v>
      </c>
      <c r="T38" s="32">
        <f>IFERROR(INDEX('[11]SDR 2023 Data'!$A$2:$D$207,MATCH(B38,'[11]SDR 2023 Data'!$A$2:$A$207,0),4),"")</f>
        <v>30</v>
      </c>
      <c r="U38" s="32">
        <v>2023</v>
      </c>
    </row>
    <row r="39" spans="1:21" x14ac:dyDescent="0.2">
      <c r="A39" s="12" t="s">
        <v>97</v>
      </c>
      <c r="B39" s="13" t="s">
        <v>561</v>
      </c>
      <c r="C39" s="25">
        <f>IFERROR(INDEX('[4]2023'!$A$4:$B$269,MATCH(B39,'[4]2023'!$A$4:$A$269,0),2),"")</f>
        <v>1411878144</v>
      </c>
      <c r="D39" s="26">
        <v>2023</v>
      </c>
      <c r="E39" s="27">
        <f>IFERROR(INDEX('[5]Most Recent Value By Country'!$A$2:$D$267,MATCH(B39,'[5]Most Recent Value By Country'!$B$2:$B$267,0),3),"")</f>
        <v>3137594.1093447441</v>
      </c>
      <c r="F39" s="28">
        <f>IFERROR(INDEX('[5]Most Recent Value By Country'!$A$2:$D$267,MATCH(B39,'[5]Most Recent Value By Country'!$B$2:$B$267,0),4),"")</f>
        <v>2022</v>
      </c>
      <c r="G39" s="29">
        <f>IFERROR(INDEX('[6]Most Recent Value By Country'!$A$2:$D$267,MATCH(B39,'[6]Most Recent Value By Country'!$B$2:$B$267,0),3),"")</f>
        <v>3714245.2186850663</v>
      </c>
      <c r="H39" s="30">
        <f>IFERROR(INDEX('[6]Most Recent Value By Country'!$A$2:$D$267,MATCH(B39,'[6]Most Recent Value By Country'!$B$2:$B$267,0),4),"")</f>
        <v>2022</v>
      </c>
      <c r="I39" s="31">
        <f>IFERROR(INDEX('[7]Most Recent Value By Country'!$A$2:$D$267,MATCH(B39,'[7]Most Recent Value By Country'!$B$2:$B$267,0),3),"")</f>
        <v>12720.215639761242</v>
      </c>
      <c r="J39" s="28">
        <f>IFERROR(INDEX('[7]Most Recent Value By Country'!$A$2:$D$267,MATCH(B39,'[7]Most Recent Value By Country'!$B$2:$B$267,0),4),"")</f>
        <v>2022</v>
      </c>
      <c r="K39" s="32">
        <f>IFERROR(INDEX('[8]Most Recent Year by Country'!$A$2:$D$267,MATCH(B39,'[8]Most Recent Year by Country'!$B$2:$B$267,0),3),"")</f>
        <v>4154</v>
      </c>
      <c r="L39" s="32">
        <f>IFERROR(INDEX('[8]Most Recent Year by Country'!$A$2:$D$267,MATCH(B39,'[8]Most Recent Year by Country'!$B$2:$B$267,0),4),"")</f>
        <v>2020</v>
      </c>
      <c r="M39" s="33">
        <f>IFERROR(INDEX('[9]2021 ECI'!$A$2:$D$134,MATCH(B39,'[9]2021 ECI'!$A$2:$A$134,0),4),"")</f>
        <v>1.3270195</v>
      </c>
      <c r="N39" s="32">
        <f>IFERROR(INDEX('[9]2021 ECI'!$A$2:$D$134,MATCH(B39,'[9]2021 ECI'!$A$2:$A$134,0),3),"")</f>
        <v>18</v>
      </c>
      <c r="O39" s="8">
        <f>IFERROR(INDEX('[9]2021 ECI'!$A$2:$E$134,MATCH(B39,'[9]2021 ECI'!$A$2:$A$134,0),5),"")</f>
        <v>2021</v>
      </c>
      <c r="P39" s="33">
        <f>IFERROR(INDEX('[10]CPI 2022 (final)'!$A$4:$E$183,MATCH(B39,'[10]CPI 2022 (final)'!$B$4:$B$183,0),4),"")</f>
        <v>45</v>
      </c>
      <c r="Q39" s="32">
        <f>IFERROR(INDEX('[10]CPI 2022 (final)'!$A$4:$E$183,MATCH(B39,'[10]CPI 2022 (final)'!$B$4:$B$183,0),5),"")</f>
        <v>65</v>
      </c>
      <c r="R39" s="32">
        <v>2022</v>
      </c>
      <c r="S39" s="34">
        <f>IFERROR(INDEX('[11]SDR 2023 Data'!$A$2:$D$207,MATCH(B39,'[11]SDR 2023 Data'!$A$2:$A$207,0),3),"")</f>
        <v>72.008167485455701</v>
      </c>
      <c r="T39" s="32">
        <f>IFERROR(INDEX('[11]SDR 2023 Data'!$A$2:$D$207,MATCH(B39,'[11]SDR 2023 Data'!$A$2:$A$207,0),4),"")</f>
        <v>63</v>
      </c>
      <c r="U39" s="32">
        <v>2023</v>
      </c>
    </row>
    <row r="40" spans="1:21" x14ac:dyDescent="0.2">
      <c r="A40" s="12" t="s">
        <v>99</v>
      </c>
      <c r="B40" s="13" t="s">
        <v>582</v>
      </c>
      <c r="C40" s="25">
        <f>IFERROR(INDEX('[4]2023'!$A$4:$B$269,MATCH(B40,'[4]2023'!$A$4:$A$269,0),2),"")</f>
        <v>52085168</v>
      </c>
      <c r="D40" s="26">
        <v>2023</v>
      </c>
      <c r="E40" s="27">
        <f>IFERROR(INDEX('[5]Most Recent Value By Country'!$A$2:$D$267,MATCH(B40,'[5]Most Recent Value By Country'!$B$2:$B$267,0),3),"")</f>
        <v>96798.433264937514</v>
      </c>
      <c r="F40" s="28">
        <f>IFERROR(INDEX('[5]Most Recent Value By Country'!$A$2:$D$267,MATCH(B40,'[5]Most Recent Value By Country'!$B$2:$B$267,0),4),"")</f>
        <v>2022</v>
      </c>
      <c r="G40" s="29">
        <f>IFERROR(INDEX('[6]Most Recent Value By Country'!$A$2:$D$267,MATCH(B40,'[6]Most Recent Value By Country'!$B$2:$B$267,0),3),"")</f>
        <v>70446.93291735393</v>
      </c>
      <c r="H40" s="30">
        <f>IFERROR(INDEX('[6]Most Recent Value By Country'!$A$2:$D$267,MATCH(B40,'[6]Most Recent Value By Country'!$B$2:$B$267,0),4),"")</f>
        <v>2022</v>
      </c>
      <c r="I40" s="31">
        <f>IFERROR(INDEX('[7]Most Recent Value By Country'!$A$2:$D$267,MATCH(B40,'[7]Most Recent Value By Country'!$B$2:$B$267,0),3),"")</f>
        <v>6630.2827260805379</v>
      </c>
      <c r="J40" s="28">
        <f>IFERROR(INDEX('[7]Most Recent Value By Country'!$A$2:$D$267,MATCH(B40,'[7]Most Recent Value By Country'!$B$2:$B$267,0),4),"")</f>
        <v>2022</v>
      </c>
      <c r="K40" s="32">
        <f>IFERROR(INDEX('[8]Most Recent Year by Country'!$A$2:$D$267,MATCH(B40,'[8]Most Recent Year by Country'!$B$2:$B$267,0),3),"")</f>
        <v>65</v>
      </c>
      <c r="L40" s="32">
        <f>IFERROR(INDEX('[8]Most Recent Year by Country'!$A$2:$D$267,MATCH(B40,'[8]Most Recent Year by Country'!$B$2:$B$267,0),4),"")</f>
        <v>2020</v>
      </c>
      <c r="M40" s="33">
        <f>IFERROR(INDEX('[9]2021 ECI'!$A$2:$D$134,MATCH(B40,'[9]2021 ECI'!$A$2:$A$134,0),4),"")</f>
        <v>-0.13283533</v>
      </c>
      <c r="N40" s="32">
        <f>IFERROR(INDEX('[9]2021 ECI'!$A$2:$D$134,MATCH(B40,'[9]2021 ECI'!$A$2:$A$134,0),3),"")</f>
        <v>66</v>
      </c>
      <c r="O40" s="8">
        <f>IFERROR(INDEX('[9]2021 ECI'!$A$2:$E$134,MATCH(B40,'[9]2021 ECI'!$A$2:$A$134,0),5),"")</f>
        <v>2021</v>
      </c>
      <c r="P40" s="33">
        <f>IFERROR(INDEX('[10]CPI 2022 (final)'!$A$4:$E$183,MATCH(B40,'[10]CPI 2022 (final)'!$B$4:$B$183,0),4),"")</f>
        <v>39</v>
      </c>
      <c r="Q40" s="32">
        <f>IFERROR(INDEX('[10]CPI 2022 (final)'!$A$4:$E$183,MATCH(B40,'[10]CPI 2022 (final)'!$B$4:$B$183,0),5),"")</f>
        <v>91</v>
      </c>
      <c r="R40" s="32">
        <v>2022</v>
      </c>
      <c r="S40" s="34">
        <f>IFERROR(INDEX('[11]SDR 2023 Data'!$A$2:$D$207,MATCH(B40,'[11]SDR 2023 Data'!$A$2:$A$207,0),3),"")</f>
        <v>70.050090864527633</v>
      </c>
      <c r="T40" s="32">
        <f>IFERROR(INDEX('[11]SDR 2023 Data'!$A$2:$D$207,MATCH(B40,'[11]SDR 2023 Data'!$A$2:$A$207,0),4),"")</f>
        <v>76</v>
      </c>
      <c r="U40" s="32">
        <v>2023</v>
      </c>
    </row>
    <row r="41" spans="1:21" x14ac:dyDescent="0.2">
      <c r="A41" s="12" t="s">
        <v>589</v>
      </c>
      <c r="B41" s="13" t="s">
        <v>1219</v>
      </c>
      <c r="C41" s="25">
        <f>IFERROR(INDEX('[4]2023'!$A$4:$B$269,MATCH(B41,'[4]2023'!$A$4:$A$269,0),2),"")</f>
        <v>852075</v>
      </c>
      <c r="D41" s="26">
        <v>2023</v>
      </c>
      <c r="E41" s="27">
        <f>IFERROR(INDEX('[5]Most Recent Value By Country'!$A$2:$D$267,MATCH(B41,'[5]Most Recent Value By Country'!$B$2:$B$267,0),3),"")</f>
        <v>435.69746866632539</v>
      </c>
      <c r="F41" s="28">
        <f>IFERROR(INDEX('[5]Most Recent Value By Country'!$A$2:$D$267,MATCH(B41,'[5]Most Recent Value By Country'!$B$2:$B$267,0),4),"")</f>
        <v>2022</v>
      </c>
      <c r="G41" s="29">
        <f>IFERROR(INDEX('[6]Most Recent Value By Country'!$A$2:$D$267,MATCH(B41,'[6]Most Recent Value By Country'!$B$2:$B$267,0),3),"")</f>
        <v>157.9997575526763</v>
      </c>
      <c r="H41" s="30">
        <f>IFERROR(INDEX('[6]Most Recent Value By Country'!$A$2:$D$267,MATCH(B41,'[6]Most Recent Value By Country'!$B$2:$B$267,0),4),"")</f>
        <v>2022</v>
      </c>
      <c r="I41" s="31">
        <f>IFERROR(INDEX('[7]Most Recent Value By Country'!$A$2:$D$267,MATCH(B41,'[7]Most Recent Value By Country'!$B$2:$B$267,0),3),"")</f>
        <v>1484.8924647254976</v>
      </c>
      <c r="J41" s="28">
        <f>IFERROR(INDEX('[7]Most Recent Value By Country'!$A$2:$D$267,MATCH(B41,'[7]Most Recent Value By Country'!$B$2:$B$267,0),4),"")</f>
        <v>2022</v>
      </c>
      <c r="K41" s="32" t="str">
        <f>IFERROR(INDEX('[8]Most Recent Year by Country'!$A$2:$D$267,MATCH(B41,'[8]Most Recent Year by Country'!$B$2:$B$267,0),3),"")</f>
        <v/>
      </c>
      <c r="L41" s="32" t="str">
        <f>IFERROR(INDEX('[8]Most Recent Year by Country'!$A$2:$D$267,MATCH(B41,'[8]Most Recent Year by Country'!$B$2:$B$267,0),4),"")</f>
        <v/>
      </c>
      <c r="M41" s="33" t="str">
        <f>IFERROR(INDEX('[9]2021 ECI'!$A$2:$D$134,MATCH(B41,'[9]2021 ECI'!$A$2:$A$134,0),4),"")</f>
        <v/>
      </c>
      <c r="N41" s="32" t="str">
        <f>IFERROR(INDEX('[9]2021 ECI'!$A$2:$D$134,MATCH(B41,'[9]2021 ECI'!$A$2:$A$134,0),3),"")</f>
        <v/>
      </c>
      <c r="O41" s="8" t="str">
        <f>IFERROR(INDEX('[9]2021 ECI'!$A$2:$E$134,MATCH(B41,'[9]2021 ECI'!$A$2:$A$134,0),5),"")</f>
        <v/>
      </c>
      <c r="P41" s="33">
        <f>IFERROR(INDEX('[10]CPI 2022 (final)'!$A$4:$E$183,MATCH(B41,'[10]CPI 2022 (final)'!$B$4:$B$183,0),4),"")</f>
        <v>19</v>
      </c>
      <c r="Q41" s="32">
        <f>IFERROR(INDEX('[10]CPI 2022 (final)'!$A$4:$E$183,MATCH(B41,'[10]CPI 2022 (final)'!$B$4:$B$183,0),5),"")</f>
        <v>167</v>
      </c>
      <c r="R41" s="32">
        <v>2022</v>
      </c>
      <c r="S41" s="34">
        <f>IFERROR(INDEX('[11]SDR 2023 Data'!$A$2:$D$207,MATCH(B41,'[11]SDR 2023 Data'!$A$2:$A$207,0),3),"")</f>
        <v>51.73064215686275</v>
      </c>
      <c r="T41" s="32">
        <f>IFERROR(INDEX('[11]SDR 2023 Data'!$A$2:$D$207,MATCH(B41,'[11]SDR 2023 Data'!$A$2:$A$207,0),4),"")</f>
        <v>154</v>
      </c>
      <c r="U41" s="32">
        <v>2023</v>
      </c>
    </row>
    <row r="42" spans="1:21" x14ac:dyDescent="0.2">
      <c r="A42" s="12" t="s">
        <v>101</v>
      </c>
      <c r="B42" s="13" t="s">
        <v>102</v>
      </c>
      <c r="C42" s="25">
        <f>IFERROR(INDEX('[4]2023'!$A$4:$B$269,MATCH(B42,'[4]2023'!$A$4:$A$269,0),2),"")</f>
        <v>6106869</v>
      </c>
      <c r="D42" s="26">
        <v>2023</v>
      </c>
      <c r="E42" s="27">
        <f>IFERROR(INDEX('[5]Most Recent Value By Country'!$A$2:$D$267,MATCH(B42,'[5]Most Recent Value By Country'!$B$2:$B$267,0),3),"")</f>
        <v>5876.6011889600222</v>
      </c>
      <c r="F42" s="28">
        <f>IFERROR(INDEX('[5]Most Recent Value By Country'!$A$2:$D$267,MATCH(B42,'[5]Most Recent Value By Country'!$B$2:$B$267,0),4),"")</f>
        <v>2022</v>
      </c>
      <c r="G42" s="29">
        <f>IFERROR(INDEX('[6]Most Recent Value By Country'!$A$2:$D$267,MATCH(B42,'[6]Most Recent Value By Country'!$B$2:$B$267,0),3),"")</f>
        <v>10438.781137172489</v>
      </c>
      <c r="H42" s="30">
        <f>IFERROR(INDEX('[6]Most Recent Value By Country'!$A$2:$D$267,MATCH(B42,'[6]Most Recent Value By Country'!$B$2:$B$267,0),4),"")</f>
        <v>2022</v>
      </c>
      <c r="I42" s="31">
        <f>IFERROR(INDEX('[7]Most Recent Value By Country'!$A$2:$D$267,MATCH(B42,'[7]Most Recent Value By Country'!$B$2:$B$267,0),3),"")</f>
        <v>2447.9889887305071</v>
      </c>
      <c r="J42" s="28">
        <f>IFERROR(INDEX('[7]Most Recent Value By Country'!$A$2:$D$267,MATCH(B42,'[7]Most Recent Value By Country'!$B$2:$B$267,0),4),"")</f>
        <v>2022</v>
      </c>
      <c r="K42" s="32" t="str">
        <f>IFERROR(INDEX('[8]Most Recent Year by Country'!$A$2:$D$267,MATCH(B42,'[8]Most Recent Year by Country'!$B$2:$B$267,0),3),"")</f>
        <v/>
      </c>
      <c r="L42" s="32" t="str">
        <f>IFERROR(INDEX('[8]Most Recent Year by Country'!$A$2:$D$267,MATCH(B42,'[8]Most Recent Year by Country'!$B$2:$B$267,0),4),"")</f>
        <v/>
      </c>
      <c r="M42" s="33">
        <f>IFERROR(INDEX('[9]2021 ECI'!$A$2:$D$134,MATCH(B42,'[9]2021 ECI'!$A$2:$A$134,0),4),"")</f>
        <v>-1.45564</v>
      </c>
      <c r="N42" s="32">
        <f>IFERROR(INDEX('[9]2021 ECI'!$A$2:$D$134,MATCH(B42,'[9]2021 ECI'!$A$2:$A$134,0),3),"")</f>
        <v>124</v>
      </c>
      <c r="O42" s="8">
        <f>IFERROR(INDEX('[9]2021 ECI'!$A$2:$E$134,MATCH(B42,'[9]2021 ECI'!$A$2:$A$134,0),5),"")</f>
        <v>2021</v>
      </c>
      <c r="P42" s="33">
        <f>IFERROR(INDEX('[10]CPI 2022 (final)'!$A$4:$E$183,MATCH(B42,'[10]CPI 2022 (final)'!$B$4:$B$183,0),4),"")</f>
        <v>21</v>
      </c>
      <c r="Q42" s="32">
        <f>IFERROR(INDEX('[10]CPI 2022 (final)'!$A$4:$E$183,MATCH(B42,'[10]CPI 2022 (final)'!$B$4:$B$183,0),5),"")</f>
        <v>164</v>
      </c>
      <c r="R42" s="32">
        <v>2022</v>
      </c>
      <c r="S42" s="34">
        <f>IFERROR(INDEX('[11]SDR 2023 Data'!$A$2:$D$207,MATCH(B42,'[11]SDR 2023 Data'!$A$2:$A$207,0),3),"")</f>
        <v>52.631543884220349</v>
      </c>
      <c r="T42" s="32">
        <f>IFERROR(INDEX('[11]SDR 2023 Data'!$A$2:$D$207,MATCH(B42,'[11]SDR 2023 Data'!$A$2:$A$207,0),4),"")</f>
        <v>151</v>
      </c>
      <c r="U42" s="32">
        <v>2023</v>
      </c>
    </row>
    <row r="43" spans="1:21" x14ac:dyDescent="0.2">
      <c r="A43" s="12" t="s">
        <v>107</v>
      </c>
      <c r="B43" s="13" t="s">
        <v>1221</v>
      </c>
      <c r="C43" s="25">
        <f>IFERROR(INDEX('[4]2023'!$A$4:$B$269,MATCH(B43,'[4]2023'!$A$4:$A$269,0),2),"")</f>
        <v>5212173</v>
      </c>
      <c r="D43" s="26">
        <v>2023</v>
      </c>
      <c r="E43" s="27">
        <f>IFERROR(INDEX('[5]Most Recent Value By Country'!$A$2:$D$267,MATCH(B43,'[5]Most Recent Value By Country'!$B$2:$B$267,0),3),"")</f>
        <v>26571.720605544691</v>
      </c>
      <c r="F43" s="28">
        <f>IFERROR(INDEX('[5]Most Recent Value By Country'!$A$2:$D$267,MATCH(B43,'[5]Most Recent Value By Country'!$B$2:$B$267,0),4),"")</f>
        <v>2022</v>
      </c>
      <c r="G43" s="29">
        <f>IFERROR(INDEX('[6]Most Recent Value By Country'!$A$2:$D$267,MATCH(B43,'[6]Most Recent Value By Country'!$B$2:$B$267,0),3),"")</f>
        <v>28146.610853699927</v>
      </c>
      <c r="H43" s="30">
        <f>IFERROR(INDEX('[6]Most Recent Value By Country'!$A$2:$D$267,MATCH(B43,'[6]Most Recent Value By Country'!$B$2:$B$267,0),4),"")</f>
        <v>2022</v>
      </c>
      <c r="I43" s="31">
        <f>IFERROR(INDEX('[7]Most Recent Value By Country'!$A$2:$D$267,MATCH(B43,'[7]Most Recent Value By Country'!$B$2:$B$267,0),3),"")</f>
        <v>13198.82171680974</v>
      </c>
      <c r="J43" s="28">
        <f>IFERROR(INDEX('[7]Most Recent Value By Country'!$A$2:$D$267,MATCH(B43,'[7]Most Recent Value By Country'!$B$2:$B$267,0),4),"")</f>
        <v>2022</v>
      </c>
      <c r="K43" s="32">
        <f>IFERROR(INDEX('[8]Most Recent Year by Country'!$A$2:$D$267,MATCH(B43,'[8]Most Recent Year by Country'!$B$2:$B$267,0),3),"")</f>
        <v>10</v>
      </c>
      <c r="L43" s="32">
        <f>IFERROR(INDEX('[8]Most Recent Year by Country'!$A$2:$D$267,MATCH(B43,'[8]Most Recent Year by Country'!$B$2:$B$267,0),4),"")</f>
        <v>2015</v>
      </c>
      <c r="M43" s="33">
        <f>IFERROR(INDEX('[9]2021 ECI'!$A$2:$D$134,MATCH(B43,'[9]2021 ECI'!$A$2:$A$134,0),4),"")</f>
        <v>0.35188437</v>
      </c>
      <c r="N43" s="32">
        <f>IFERROR(INDEX('[9]2021 ECI'!$A$2:$D$134,MATCH(B43,'[9]2021 ECI'!$A$2:$A$134,0),3),"")</f>
        <v>47</v>
      </c>
      <c r="O43" s="8">
        <f>IFERROR(INDEX('[9]2021 ECI'!$A$2:$E$134,MATCH(B43,'[9]2021 ECI'!$A$2:$A$134,0),5),"")</f>
        <v>2021</v>
      </c>
      <c r="P43" s="33">
        <f>IFERROR(INDEX('[10]CPI 2022 (final)'!$A$4:$E$183,MATCH(B43,'[10]CPI 2022 (final)'!$B$4:$B$183,0),4),"")</f>
        <v>54</v>
      </c>
      <c r="Q43" s="32">
        <f>IFERROR(INDEX('[10]CPI 2022 (final)'!$A$4:$E$183,MATCH(B43,'[10]CPI 2022 (final)'!$B$4:$B$183,0),5),"")</f>
        <v>48</v>
      </c>
      <c r="R43" s="32">
        <v>2022</v>
      </c>
      <c r="S43" s="34">
        <f>IFERROR(INDEX('[11]SDR 2023 Data'!$A$2:$D$207,MATCH(B43,'[11]SDR 2023 Data'!$A$2:$A$207,0),3),"")</f>
        <v>73.556893258212384</v>
      </c>
      <c r="T43" s="32">
        <f>IFERROR(INDEX('[11]SDR 2023 Data'!$A$2:$D$207,MATCH(B43,'[11]SDR 2023 Data'!$A$2:$A$207,0),4),"")</f>
        <v>52</v>
      </c>
      <c r="U43" s="32">
        <v>2023</v>
      </c>
    </row>
    <row r="44" spans="1:21" x14ac:dyDescent="0.2">
      <c r="A44" s="12" t="s">
        <v>1217</v>
      </c>
      <c r="B44" s="13" t="s">
        <v>568</v>
      </c>
      <c r="C44" s="25">
        <f>IFERROR(INDEX('[4]2023'!$A$4:$B$269,MATCH(B44,'[4]2023'!$A$4:$A$269,0),2),"")</f>
        <v>28873034</v>
      </c>
      <c r="D44" s="26">
        <v>2023</v>
      </c>
      <c r="E44" s="27">
        <f>IFERROR(INDEX('[5]Most Recent Value By Country'!$A$2:$D$267,MATCH(B44,'[5]Most Recent Value By Country'!$B$2:$B$267,0),3),"")</f>
        <v>19249.43598321639</v>
      </c>
      <c r="F44" s="28">
        <f>IFERROR(INDEX('[5]Most Recent Value By Country'!$A$2:$D$267,MATCH(B44,'[5]Most Recent Value By Country'!$B$2:$B$267,0),4),"")</f>
        <v>2022</v>
      </c>
      <c r="G44" s="29">
        <f>IFERROR(INDEX('[6]Most Recent Value By Country'!$A$2:$D$267,MATCH(B44,'[6]Most Recent Value By Country'!$B$2:$B$267,0),3),"")</f>
        <v>17395.328780056949</v>
      </c>
      <c r="H44" s="30">
        <f>IFERROR(INDEX('[6]Most Recent Value By Country'!$A$2:$D$267,MATCH(B44,'[6]Most Recent Value By Country'!$B$2:$B$267,0),4),"")</f>
        <v>2022</v>
      </c>
      <c r="I44" s="31">
        <f>IFERROR(INDEX('[7]Most Recent Value By Country'!$A$2:$D$267,MATCH(B44,'[7]Most Recent Value By Country'!$B$2:$B$267,0),3),"")</f>
        <v>2486.4121939377683</v>
      </c>
      <c r="J44" s="28">
        <f>IFERROR(INDEX('[7]Most Recent Value By Country'!$A$2:$D$267,MATCH(B44,'[7]Most Recent Value By Country'!$B$2:$B$267,0),4),"")</f>
        <v>2022</v>
      </c>
      <c r="K44" s="32">
        <f>IFERROR(INDEX('[8]Most Recent Year by Country'!$A$2:$D$267,MATCH(B44,'[8]Most Recent Year by Country'!$B$2:$B$267,0),3),"")</f>
        <v>46</v>
      </c>
      <c r="L44" s="32">
        <f>IFERROR(INDEX('[8]Most Recent Year by Country'!$A$2:$D$267,MATCH(B44,'[8]Most Recent Year by Country'!$B$2:$B$267,0),4),"")</f>
        <v>2019</v>
      </c>
      <c r="M44" s="33">
        <f>IFERROR(INDEX('[9]2021 ECI'!$A$2:$D$134,MATCH(B44,'[9]2021 ECI'!$A$2:$A$134,0),4),"")</f>
        <v>-1.5474783000000001</v>
      </c>
      <c r="N44" s="32">
        <f>IFERROR(INDEX('[9]2021 ECI'!$A$2:$D$134,MATCH(B44,'[9]2021 ECI'!$A$2:$A$134,0),3),"")</f>
        <v>126</v>
      </c>
      <c r="O44" s="8">
        <f>IFERROR(INDEX('[9]2021 ECI'!$A$2:$E$134,MATCH(B44,'[9]2021 ECI'!$A$2:$A$134,0),5),"")</f>
        <v>2021</v>
      </c>
      <c r="P44" s="33">
        <f>IFERROR(INDEX('[10]CPI 2022 (final)'!$A$4:$E$183,MATCH(B44,'[10]CPI 2022 (final)'!$B$4:$B$183,0),4),"")</f>
        <v>37</v>
      </c>
      <c r="Q44" s="32">
        <f>IFERROR(INDEX('[10]CPI 2022 (final)'!$A$4:$E$183,MATCH(B44,'[10]CPI 2022 (final)'!$B$4:$B$183,0),5),"")</f>
        <v>99</v>
      </c>
      <c r="R44" s="32">
        <v>2022</v>
      </c>
      <c r="S44" s="34">
        <f>IFERROR(INDEX('[11]SDR 2023 Data'!$A$2:$D$207,MATCH(B44,'[11]SDR 2023 Data'!$A$2:$A$207,0),3),"")</f>
        <v>62.259287535013996</v>
      </c>
      <c r="T44" s="32">
        <f>IFERROR(INDEX('[11]SDR 2023 Data'!$A$2:$D$207,MATCH(B44,'[11]SDR 2023 Data'!$A$2:$A$207,0),4),"")</f>
        <v>120</v>
      </c>
      <c r="U44" s="32">
        <v>2023</v>
      </c>
    </row>
    <row r="45" spans="1:21" x14ac:dyDescent="0.2">
      <c r="A45" s="12" t="s">
        <v>109</v>
      </c>
      <c r="B45" s="13" t="s">
        <v>717</v>
      </c>
      <c r="C45" s="25">
        <f>IFERROR(INDEX('[4]2023'!$A$4:$B$269,MATCH(B45,'[4]2023'!$A$4:$A$269,0),2),"")</f>
        <v>3832549</v>
      </c>
      <c r="D45" s="26">
        <v>2023</v>
      </c>
      <c r="E45" s="27">
        <f>IFERROR(INDEX('[5]Most Recent Value By Country'!$A$2:$D$267,MATCH(B45,'[5]Most Recent Value By Country'!$B$2:$B$267,0),3),"")</f>
        <v>46318.104309402079</v>
      </c>
      <c r="F45" s="28">
        <f>IFERROR(INDEX('[5]Most Recent Value By Country'!$A$2:$D$267,MATCH(B45,'[5]Most Recent Value By Country'!$B$2:$B$267,0),4),"")</f>
        <v>2022</v>
      </c>
      <c r="G45" s="29">
        <f>IFERROR(INDEX('[6]Most Recent Value By Country'!$A$2:$D$267,MATCH(B45,'[6]Most Recent Value By Country'!$B$2:$B$267,0),3),"")</f>
        <v>43038.261909238114</v>
      </c>
      <c r="H45" s="30">
        <f>IFERROR(INDEX('[6]Most Recent Value By Country'!$A$2:$D$267,MATCH(B45,'[6]Most Recent Value By Country'!$B$2:$B$267,0),4),"")</f>
        <v>2022</v>
      </c>
      <c r="I45" s="31">
        <f>IFERROR(INDEX('[7]Most Recent Value By Country'!$A$2:$D$267,MATCH(B45,'[7]Most Recent Value By Country'!$B$2:$B$267,0),3),"")</f>
        <v>18413.234682055714</v>
      </c>
      <c r="J45" s="28">
        <f>IFERROR(INDEX('[7]Most Recent Value By Country'!$A$2:$D$267,MATCH(B45,'[7]Most Recent Value By Country'!$B$2:$B$267,0),4),"")</f>
        <v>2022</v>
      </c>
      <c r="K45" s="32">
        <f>IFERROR(INDEX('[8]Most Recent Year by Country'!$A$2:$D$267,MATCH(B45,'[8]Most Recent Year by Country'!$B$2:$B$267,0),3),"")</f>
        <v>104</v>
      </c>
      <c r="L45" s="32">
        <f>IFERROR(INDEX('[8]Most Recent Year by Country'!$A$2:$D$267,MATCH(B45,'[8]Most Recent Year by Country'!$B$2:$B$267,0),4),"")</f>
        <v>2020</v>
      </c>
      <c r="M45" s="33">
        <f>IFERROR(INDEX('[9]2021 ECI'!$A$2:$D$134,MATCH(B45,'[9]2021 ECI'!$A$2:$A$134,0),4),"")</f>
        <v>0.77185360000000003</v>
      </c>
      <c r="N45" s="32">
        <f>IFERROR(INDEX('[9]2021 ECI'!$A$2:$D$134,MATCH(B45,'[9]2021 ECI'!$A$2:$A$134,0),3),"")</f>
        <v>31</v>
      </c>
      <c r="O45" s="8">
        <f>IFERROR(INDEX('[9]2021 ECI'!$A$2:$E$134,MATCH(B45,'[9]2021 ECI'!$A$2:$A$134,0),5),"")</f>
        <v>2021</v>
      </c>
      <c r="P45" s="33">
        <f>IFERROR(INDEX('[10]CPI 2022 (final)'!$A$4:$E$183,MATCH(B45,'[10]CPI 2022 (final)'!$B$4:$B$183,0),4),"")</f>
        <v>50</v>
      </c>
      <c r="Q45" s="32">
        <f>IFERROR(INDEX('[10]CPI 2022 (final)'!$A$4:$E$183,MATCH(B45,'[10]CPI 2022 (final)'!$B$4:$B$183,0),5),"")</f>
        <v>57</v>
      </c>
      <c r="R45" s="32">
        <v>2022</v>
      </c>
      <c r="S45" s="34">
        <f>IFERROR(INDEX('[11]SDR 2023 Data'!$A$2:$D$207,MATCH(B45,'[11]SDR 2023 Data'!$A$2:$A$207,0),3),"")</f>
        <v>81.495508823529391</v>
      </c>
      <c r="T45" s="32">
        <f>IFERROR(INDEX('[11]SDR 2023 Data'!$A$2:$D$207,MATCH(B45,'[11]SDR 2023 Data'!$A$2:$A$207,0),4),"")</f>
        <v>12</v>
      </c>
      <c r="U45" s="32">
        <v>2023</v>
      </c>
    </row>
    <row r="46" spans="1:21" x14ac:dyDescent="0.2">
      <c r="A46" s="12" t="s">
        <v>111</v>
      </c>
      <c r="B46" s="13" t="s">
        <v>1222</v>
      </c>
      <c r="C46" s="25">
        <f>IFERROR(INDEX('[4]2023'!$A$4:$B$269,MATCH(B46,'[4]2023'!$A$4:$A$269,0),2),"")</f>
        <v>11194449</v>
      </c>
      <c r="D46" s="26">
        <v>2023</v>
      </c>
      <c r="E46" s="27">
        <f>IFERROR(INDEX('[5]Most Recent Value By Country'!$A$2:$D$267,MATCH(B46,'[5]Most Recent Value By Country'!$B$2:$B$267,0),3),"")</f>
        <v>8067</v>
      </c>
      <c r="F46" s="28">
        <f>IFERROR(INDEX('[5]Most Recent Value By Country'!$A$2:$D$267,MATCH(B46,'[5]Most Recent Value By Country'!$B$2:$B$267,0),4),"")</f>
        <v>2020</v>
      </c>
      <c r="G46" s="29">
        <f>IFERROR(INDEX('[6]Most Recent Value By Country'!$A$2:$D$267,MATCH(B46,'[6]Most Recent Value By Country'!$B$2:$B$267,0),3),"")</f>
        <v>8769</v>
      </c>
      <c r="H46" s="30">
        <f>IFERROR(INDEX('[6]Most Recent Value By Country'!$A$2:$D$267,MATCH(B46,'[6]Most Recent Value By Country'!$B$2:$B$267,0),4),"")</f>
        <v>2020</v>
      </c>
      <c r="I46" s="31">
        <f>IFERROR(INDEX('[7]Most Recent Value By Country'!$A$2:$D$267,MATCH(B46,'[7]Most Recent Value By Country'!$B$2:$B$267,0),3),"")</f>
        <v>9499.5902023043182</v>
      </c>
      <c r="J46" s="28">
        <f>IFERROR(INDEX('[7]Most Recent Value By Country'!$A$2:$D$267,MATCH(B46,'[7]Most Recent Value By Country'!$B$2:$B$267,0),4),"")</f>
        <v>2020</v>
      </c>
      <c r="K46" s="32" t="str">
        <f>IFERROR(INDEX('[8]Most Recent Year by Country'!$A$2:$D$267,MATCH(B46,'[8]Most Recent Year by Country'!$B$2:$B$267,0),3),"")</f>
        <v/>
      </c>
      <c r="L46" s="32" t="str">
        <f>IFERROR(INDEX('[8]Most Recent Year by Country'!$A$2:$D$267,MATCH(B46,'[8]Most Recent Year by Country'!$B$2:$B$267,0),4),"")</f>
        <v/>
      </c>
      <c r="M46" s="33">
        <f>IFERROR(INDEX('[9]2021 ECI'!$A$2:$D$134,MATCH(B46,'[9]2021 ECI'!$A$2:$A$134,0),4),"")</f>
        <v>-1.0422182</v>
      </c>
      <c r="N46" s="32">
        <f>IFERROR(INDEX('[9]2021 ECI'!$A$2:$D$134,MATCH(B46,'[9]2021 ECI'!$A$2:$A$134,0),3),"")</f>
        <v>117</v>
      </c>
      <c r="O46" s="8">
        <f>IFERROR(INDEX('[9]2021 ECI'!$A$2:$E$134,MATCH(B46,'[9]2021 ECI'!$A$2:$A$134,0),5),"")</f>
        <v>2021</v>
      </c>
      <c r="P46" s="33">
        <f>IFERROR(INDEX('[10]CPI 2022 (final)'!$A$4:$E$183,MATCH(B46,'[10]CPI 2022 (final)'!$B$4:$B$183,0),4),"")</f>
        <v>45</v>
      </c>
      <c r="Q46" s="32">
        <f>IFERROR(INDEX('[10]CPI 2022 (final)'!$A$4:$E$183,MATCH(B46,'[10]CPI 2022 (final)'!$B$4:$B$183,0),5),"")</f>
        <v>65</v>
      </c>
      <c r="R46" s="32">
        <v>2022</v>
      </c>
      <c r="S46" s="34">
        <f>IFERROR(INDEX('[11]SDR 2023 Data'!$A$2:$D$207,MATCH(B46,'[11]SDR 2023 Data'!$A$2:$A$207,0),3),"")</f>
        <v>74.135616262162756</v>
      </c>
      <c r="T46" s="32">
        <f>IFERROR(INDEX('[11]SDR 2023 Data'!$A$2:$D$207,MATCH(B46,'[11]SDR 2023 Data'!$A$2:$A$207,0),4),"")</f>
        <v>46</v>
      </c>
      <c r="U46" s="32">
        <v>2023</v>
      </c>
    </row>
    <row r="47" spans="1:21" x14ac:dyDescent="0.2">
      <c r="A47" s="12" t="s">
        <v>113</v>
      </c>
      <c r="B47" s="13" t="s">
        <v>595</v>
      </c>
      <c r="C47" s="25">
        <f>IFERROR(INDEX('[4]2023'!$A$4:$B$269,MATCH(B47,'[4]2023'!$A$4:$A$269,0),2),"")</f>
        <v>1260138</v>
      </c>
      <c r="D47" s="26">
        <v>2023</v>
      </c>
      <c r="E47" s="27">
        <f>IFERROR(INDEX('[5]Most Recent Value By Country'!$A$2:$D$267,MATCH(B47,'[5]Most Recent Value By Country'!$B$2:$B$267,0),3),"")</f>
        <v>26134.455796303606</v>
      </c>
      <c r="F47" s="28">
        <f>IFERROR(INDEX('[5]Most Recent Value By Country'!$A$2:$D$267,MATCH(B47,'[5]Most Recent Value By Country'!$B$2:$B$267,0),4),"")</f>
        <v>2022</v>
      </c>
      <c r="G47" s="29">
        <f>IFERROR(INDEX('[6]Most Recent Value By Country'!$A$2:$D$267,MATCH(B47,'[6]Most Recent Value By Country'!$B$2:$B$267,0),3),"")</f>
        <v>26027.781969260803</v>
      </c>
      <c r="H47" s="30">
        <f>IFERROR(INDEX('[6]Most Recent Value By Country'!$A$2:$D$267,MATCH(B47,'[6]Most Recent Value By Country'!$B$2:$B$267,0),4),"")</f>
        <v>2022</v>
      </c>
      <c r="I47" s="31">
        <f>IFERROR(INDEX('[7]Most Recent Value By Country'!$A$2:$D$267,MATCH(B47,'[7]Most Recent Value By Country'!$B$2:$B$267,0),3),"")</f>
        <v>31283.505859375</v>
      </c>
      <c r="J47" s="28">
        <f>IFERROR(INDEX('[7]Most Recent Value By Country'!$A$2:$D$267,MATCH(B47,'[7]Most Recent Value By Country'!$B$2:$B$267,0),4),"")</f>
        <v>2022</v>
      </c>
      <c r="K47" s="32">
        <f>IFERROR(INDEX('[8]Most Recent Year by Country'!$A$2:$D$267,MATCH(B47,'[8]Most Recent Year by Country'!$B$2:$B$267,0),3),"")</f>
        <v>92</v>
      </c>
      <c r="L47" s="32">
        <f>IFERROR(INDEX('[8]Most Recent Year by Country'!$A$2:$D$267,MATCH(B47,'[8]Most Recent Year by Country'!$B$2:$B$267,0),4),"")</f>
        <v>2020</v>
      </c>
      <c r="M47" s="33">
        <f>IFERROR(INDEX('[9]2021 ECI'!$A$2:$D$134,MATCH(B47,'[9]2021 ECI'!$A$2:$A$134,0),4),"")</f>
        <v>0.38453515999999999</v>
      </c>
      <c r="N47" s="32">
        <f>IFERROR(INDEX('[9]2021 ECI'!$A$2:$D$134,MATCH(B47,'[9]2021 ECI'!$A$2:$A$134,0),3),"")</f>
        <v>46</v>
      </c>
      <c r="O47" s="8">
        <f>IFERROR(INDEX('[9]2021 ECI'!$A$2:$E$134,MATCH(B47,'[9]2021 ECI'!$A$2:$A$134,0),5),"")</f>
        <v>2021</v>
      </c>
      <c r="P47" s="33">
        <f>IFERROR(INDEX('[10]CPI 2022 (final)'!$A$4:$E$183,MATCH(B47,'[10]CPI 2022 (final)'!$B$4:$B$183,0),4),"")</f>
        <v>52</v>
      </c>
      <c r="Q47" s="32">
        <f>IFERROR(INDEX('[10]CPI 2022 (final)'!$A$4:$E$183,MATCH(B47,'[10]CPI 2022 (final)'!$B$4:$B$183,0),5),"")</f>
        <v>51</v>
      </c>
      <c r="R47" s="32">
        <v>2022</v>
      </c>
      <c r="S47" s="34">
        <f>IFERROR(INDEX('[11]SDR 2023 Data'!$A$2:$D$207,MATCH(B47,'[11]SDR 2023 Data'!$A$2:$A$207,0),3),"")</f>
        <v>72.491663585434154</v>
      </c>
      <c r="T47" s="32">
        <f>IFERROR(INDEX('[11]SDR 2023 Data'!$A$2:$D$207,MATCH(B47,'[11]SDR 2023 Data'!$A$2:$A$207,0),4),"")</f>
        <v>59</v>
      </c>
      <c r="U47" s="32">
        <v>2023</v>
      </c>
    </row>
    <row r="48" spans="1:21" x14ac:dyDescent="0.2">
      <c r="A48" s="12" t="s">
        <v>115</v>
      </c>
      <c r="B48" s="13" t="s">
        <v>116</v>
      </c>
      <c r="C48" s="25">
        <f>IFERROR(INDEX('[4]2023'!$A$4:$B$269,MATCH(B48,'[4]2023'!$A$4:$A$269,0),2),"")</f>
        <v>10534469</v>
      </c>
      <c r="D48" s="26">
        <v>2023</v>
      </c>
      <c r="E48" s="27">
        <f>IFERROR(INDEX('[5]Most Recent Value By Country'!$A$2:$D$267,MATCH(B48,'[5]Most Recent Value By Country'!$B$2:$B$267,0),3),"")</f>
        <v>218026.75857344692</v>
      </c>
      <c r="F48" s="28">
        <f>IFERROR(INDEX('[5]Most Recent Value By Country'!$A$2:$D$267,MATCH(B48,'[5]Most Recent Value By Country'!$B$2:$B$267,0),4),"")</f>
        <v>2022</v>
      </c>
      <c r="G48" s="29">
        <f>IFERROR(INDEX('[6]Most Recent Value By Country'!$A$2:$D$267,MATCH(B48,'[6]Most Recent Value By Country'!$B$2:$B$267,0),3),"")</f>
        <v>217725.0931198356</v>
      </c>
      <c r="H48" s="30">
        <f>IFERROR(INDEX('[6]Most Recent Value By Country'!$A$2:$D$267,MATCH(B48,'[6]Most Recent Value By Country'!$B$2:$B$267,0),4),"")</f>
        <v>2022</v>
      </c>
      <c r="I48" s="31">
        <f>IFERROR(INDEX('[7]Most Recent Value By Country'!$A$2:$D$267,MATCH(B48,'[7]Most Recent Value By Country'!$B$2:$B$267,0),3),"")</f>
        <v>27638.373275628819</v>
      </c>
      <c r="J48" s="28">
        <f>IFERROR(INDEX('[7]Most Recent Value By Country'!$A$2:$D$267,MATCH(B48,'[7]Most Recent Value By Country'!$B$2:$B$267,0),4),"")</f>
        <v>2022</v>
      </c>
      <c r="K48" s="32">
        <f>IFERROR(INDEX('[8]Most Recent Year by Country'!$A$2:$D$267,MATCH(B48,'[8]Most Recent Year by Country'!$B$2:$B$267,0),3),"")</f>
        <v>20</v>
      </c>
      <c r="L48" s="32">
        <f>IFERROR(INDEX('[8]Most Recent Year by Country'!$A$2:$D$267,MATCH(B48,'[8]Most Recent Year by Country'!$B$2:$B$267,0),4),"")</f>
        <v>2020</v>
      </c>
      <c r="M48" s="33">
        <f>IFERROR(INDEX('[9]2021 ECI'!$A$2:$D$134,MATCH(B48,'[9]2021 ECI'!$A$2:$A$134,0),4),"")</f>
        <v>1.7509125000000001</v>
      </c>
      <c r="N48" s="32">
        <f>IFERROR(INDEX('[9]2021 ECI'!$A$2:$D$134,MATCH(B48,'[9]2021 ECI'!$A$2:$A$134,0),3),"")</f>
        <v>6</v>
      </c>
      <c r="O48" s="8">
        <f>IFERROR(INDEX('[9]2021 ECI'!$A$2:$E$134,MATCH(B48,'[9]2021 ECI'!$A$2:$A$134,0),5),"")</f>
        <v>2021</v>
      </c>
      <c r="P48" s="33">
        <f>IFERROR(INDEX('[10]CPI 2022 (final)'!$A$4:$E$183,MATCH(B48,'[10]CPI 2022 (final)'!$B$4:$B$183,0),4),"")</f>
        <v>56</v>
      </c>
      <c r="Q48" s="32">
        <f>IFERROR(INDEX('[10]CPI 2022 (final)'!$A$4:$E$183,MATCH(B48,'[10]CPI 2022 (final)'!$B$4:$B$183,0),5),"")</f>
        <v>41</v>
      </c>
      <c r="R48" s="32">
        <v>2022</v>
      </c>
      <c r="S48" s="34">
        <f>IFERROR(INDEX('[11]SDR 2023 Data'!$A$2:$D$207,MATCH(B48,'[11]SDR 2023 Data'!$A$2:$A$207,0),3),"")</f>
        <v>81.874552233122259</v>
      </c>
      <c r="T48" s="32">
        <f>IFERROR(INDEX('[11]SDR 2023 Data'!$A$2:$D$207,MATCH(B48,'[11]SDR 2023 Data'!$A$2:$A$207,0),4),"")</f>
        <v>8</v>
      </c>
      <c r="U48" s="32">
        <v>2023</v>
      </c>
    </row>
    <row r="49" spans="1:21" x14ac:dyDescent="0.2">
      <c r="A49" s="12" t="s">
        <v>577</v>
      </c>
      <c r="B49" s="13" t="s">
        <v>104</v>
      </c>
      <c r="C49" s="25">
        <f>IFERROR(INDEX('[4]2023'!$A$4:$B$269,MATCH(B49,'[4]2023'!$A$4:$A$269,0),2),"")</f>
        <v>102262808</v>
      </c>
      <c r="D49" s="26">
        <v>2023</v>
      </c>
      <c r="E49" s="27">
        <f>IFERROR(INDEX('[5]Most Recent Value By Country'!$A$2:$D$267,MATCH(B49,'[5]Most Recent Value By Country'!$B$2:$B$267,0),3),"")</f>
        <v>29559.714351355109</v>
      </c>
      <c r="F49" s="28">
        <f>IFERROR(INDEX('[5]Most Recent Value By Country'!$A$2:$D$267,MATCH(B49,'[5]Most Recent Value By Country'!$B$2:$B$267,0),4),"")</f>
        <v>2022</v>
      </c>
      <c r="G49" s="29">
        <f>IFERROR(INDEX('[6]Most Recent Value By Country'!$A$2:$D$267,MATCH(B49,'[6]Most Recent Value By Country'!$B$2:$B$267,0),3),"")</f>
        <v>27884.85191846111</v>
      </c>
      <c r="H49" s="30">
        <f>IFERROR(INDEX('[6]Most Recent Value By Country'!$A$2:$D$267,MATCH(B49,'[6]Most Recent Value By Country'!$B$2:$B$267,0),4),"")</f>
        <v>2022</v>
      </c>
      <c r="I49" s="31">
        <f>IFERROR(INDEX('[7]Most Recent Value By Country'!$A$2:$D$267,MATCH(B49,'[7]Most Recent Value By Country'!$B$2:$B$267,0),3),"")</f>
        <v>586.46428888895491</v>
      </c>
      <c r="J49" s="28">
        <f>IFERROR(INDEX('[7]Most Recent Value By Country'!$A$2:$D$267,MATCH(B49,'[7]Most Recent Value By Country'!$B$2:$B$267,0),4),"")</f>
        <v>2022</v>
      </c>
      <c r="K49" s="32" t="str">
        <f>IFERROR(INDEX('[8]Most Recent Year by Country'!$A$2:$D$267,MATCH(B49,'[8]Most Recent Year by Country'!$B$2:$B$267,0),3),"")</f>
        <v/>
      </c>
      <c r="L49" s="32" t="str">
        <f>IFERROR(INDEX('[8]Most Recent Year by Country'!$A$2:$D$267,MATCH(B49,'[8]Most Recent Year by Country'!$B$2:$B$267,0),4),"")</f>
        <v/>
      </c>
      <c r="M49" s="33">
        <f>IFERROR(INDEX('[9]2021 ECI'!$A$2:$D$134,MATCH(B49,'[9]2021 ECI'!$A$2:$A$134,0),4),"")</f>
        <v>-1.8616817999999999</v>
      </c>
      <c r="N49" s="32">
        <f>IFERROR(INDEX('[9]2021 ECI'!$A$2:$D$134,MATCH(B49,'[9]2021 ECI'!$A$2:$A$134,0),3),"")</f>
        <v>131</v>
      </c>
      <c r="O49" s="8">
        <f>IFERROR(INDEX('[9]2021 ECI'!$A$2:$E$134,MATCH(B49,'[9]2021 ECI'!$A$2:$A$134,0),5),"")</f>
        <v>2021</v>
      </c>
      <c r="P49" s="33">
        <f>IFERROR(INDEX('[10]CPI 2022 (final)'!$A$4:$E$183,MATCH(B49,'[10]CPI 2022 (final)'!$B$4:$B$183,0),4),"")</f>
        <v>20</v>
      </c>
      <c r="Q49" s="32">
        <f>IFERROR(INDEX('[10]CPI 2022 (final)'!$A$4:$E$183,MATCH(B49,'[10]CPI 2022 (final)'!$B$4:$B$183,0),5),"")</f>
        <v>166</v>
      </c>
      <c r="R49" s="32">
        <v>2022</v>
      </c>
      <c r="S49" s="34">
        <f>IFERROR(INDEX('[11]SDR 2023 Data'!$A$2:$D$207,MATCH(B49,'[11]SDR 2023 Data'!$A$2:$A$207,0),3),"")</f>
        <v>48.581700676937444</v>
      </c>
      <c r="T49" s="32">
        <f>IFERROR(INDEX('[11]SDR 2023 Data'!$A$2:$D$207,MATCH(B49,'[11]SDR 2023 Data'!$A$2:$A$207,0),4),"")</f>
        <v>159</v>
      </c>
      <c r="U49" s="32">
        <v>2023</v>
      </c>
    </row>
    <row r="50" spans="1:21" x14ac:dyDescent="0.2">
      <c r="A50" s="12" t="s">
        <v>118</v>
      </c>
      <c r="B50" s="13" t="s">
        <v>618</v>
      </c>
      <c r="C50" s="25">
        <f>IFERROR(INDEX('[4]2023'!$A$4:$B$269,MATCH(B50,'[4]2023'!$A$4:$A$269,0),2),"")</f>
        <v>5928585</v>
      </c>
      <c r="D50" s="26">
        <v>2023</v>
      </c>
      <c r="E50" s="27">
        <f>IFERROR(INDEX('[5]Most Recent Value By Country'!$A$2:$D$267,MATCH(B50,'[5]Most Recent Value By Country'!$B$2:$B$267,0),3),"")</f>
        <v>232047.03049149687</v>
      </c>
      <c r="F50" s="28">
        <f>IFERROR(INDEX('[5]Most Recent Value By Country'!$A$2:$D$267,MATCH(B50,'[5]Most Recent Value By Country'!$B$2:$B$267,0),4),"")</f>
        <v>2022</v>
      </c>
      <c r="G50" s="29">
        <f>IFERROR(INDEX('[6]Most Recent Value By Country'!$A$2:$D$267,MATCH(B50,'[6]Most Recent Value By Country'!$B$2:$B$267,0),3),"")</f>
        <v>274070.19107060606</v>
      </c>
      <c r="H50" s="30">
        <f>IFERROR(INDEX('[6]Most Recent Value By Country'!$A$2:$D$267,MATCH(B50,'[6]Most Recent Value By Country'!$B$2:$B$267,0),4),"")</f>
        <v>2022</v>
      </c>
      <c r="I50" s="31">
        <f>IFERROR(INDEX('[7]Most Recent Value By Country'!$A$2:$D$267,MATCH(B50,'[7]Most Recent Value By Country'!$B$2:$B$267,0),3),"")</f>
        <v>66983.132001713806</v>
      </c>
      <c r="J50" s="28">
        <f>IFERROR(INDEX('[7]Most Recent Value By Country'!$A$2:$D$267,MATCH(B50,'[7]Most Recent Value By Country'!$B$2:$B$267,0),4),"")</f>
        <v>2022</v>
      </c>
      <c r="K50" s="32">
        <f>IFERROR(INDEX('[8]Most Recent Year by Country'!$A$2:$D$267,MATCH(B50,'[8]Most Recent Year by Country'!$B$2:$B$267,0),3),"")</f>
        <v>178</v>
      </c>
      <c r="L50" s="32">
        <f>IFERROR(INDEX('[8]Most Recent Year by Country'!$A$2:$D$267,MATCH(B50,'[8]Most Recent Year by Country'!$B$2:$B$267,0),4),"")</f>
        <v>2004</v>
      </c>
      <c r="M50" s="33">
        <f>IFERROR(INDEX('[9]2021 ECI'!$A$2:$D$134,MATCH(B50,'[9]2021 ECI'!$A$2:$A$134,0),4),"")</f>
        <v>1.0592493000000001</v>
      </c>
      <c r="N50" s="32">
        <f>IFERROR(INDEX('[9]2021 ECI'!$A$2:$D$134,MATCH(B50,'[9]2021 ECI'!$A$2:$A$134,0),3),"")</f>
        <v>24</v>
      </c>
      <c r="O50" s="8">
        <f>IFERROR(INDEX('[9]2021 ECI'!$A$2:$E$134,MATCH(B50,'[9]2021 ECI'!$A$2:$A$134,0),5),"")</f>
        <v>2021</v>
      </c>
      <c r="P50" s="33">
        <f>IFERROR(INDEX('[10]CPI 2022 (final)'!$A$4:$E$183,MATCH(B50,'[10]CPI 2022 (final)'!$B$4:$B$183,0),4),"")</f>
        <v>90</v>
      </c>
      <c r="Q50" s="32">
        <f>IFERROR(INDEX('[10]CPI 2022 (final)'!$A$4:$E$183,MATCH(B50,'[10]CPI 2022 (final)'!$B$4:$B$183,0),5),"")</f>
        <v>1</v>
      </c>
      <c r="R50" s="32">
        <v>2022</v>
      </c>
      <c r="S50" s="34">
        <f>IFERROR(INDEX('[11]SDR 2023 Data'!$A$2:$D$207,MATCH(B50,'[11]SDR 2023 Data'!$A$2:$A$207,0),3),"")</f>
        <v>85.68363680926916</v>
      </c>
      <c r="T50" s="32">
        <f>IFERROR(INDEX('[11]SDR 2023 Data'!$A$2:$D$207,MATCH(B50,'[11]SDR 2023 Data'!$A$2:$A$207,0),4),"")</f>
        <v>3</v>
      </c>
      <c r="U50" s="32">
        <v>2023</v>
      </c>
    </row>
    <row r="51" spans="1:21" x14ac:dyDescent="0.2">
      <c r="A51" s="12" t="s">
        <v>120</v>
      </c>
      <c r="B51" s="13" t="s">
        <v>1223</v>
      </c>
      <c r="C51" s="25">
        <f>IFERROR(INDEX('[4]2023'!$A$4:$B$269,MATCH(B51,'[4]2023'!$A$4:$A$269,0),2),"")</f>
        <v>1136455</v>
      </c>
      <c r="D51" s="26">
        <v>2023</v>
      </c>
      <c r="E51" s="27">
        <f>IFERROR(INDEX('[5]Most Recent Value By Country'!$A$2:$D$267,MATCH(B51,'[5]Most Recent Value By Country'!$B$2:$B$267,0),3),"")</f>
        <v>3414.8468667180582</v>
      </c>
      <c r="F51" s="28">
        <f>IFERROR(INDEX('[5]Most Recent Value By Country'!$A$2:$D$267,MATCH(B51,'[5]Most Recent Value By Country'!$B$2:$B$267,0),4),"")</f>
        <v>2020</v>
      </c>
      <c r="G51" s="29">
        <f>IFERROR(INDEX('[6]Most Recent Value By Country'!$A$2:$D$267,MATCH(B51,'[6]Most Recent Value By Country'!$B$2:$B$267,0),3),"")</f>
        <v>3682.8793445906786</v>
      </c>
      <c r="H51" s="30">
        <f>IFERROR(INDEX('[6]Most Recent Value By Country'!$A$2:$D$267,MATCH(B51,'[6]Most Recent Value By Country'!$B$2:$B$267,0),4),"")</f>
        <v>2020</v>
      </c>
      <c r="I51" s="31">
        <f>IFERROR(INDEX('[7]Most Recent Value By Country'!$A$2:$D$267,MATCH(B51,'[7]Most Recent Value By Country'!$B$2:$B$267,0),3),"")</f>
        <v>3136.1129603193431</v>
      </c>
      <c r="J51" s="28">
        <f>IFERROR(INDEX('[7]Most Recent Value By Country'!$A$2:$D$267,MATCH(B51,'[7]Most Recent Value By Country'!$B$2:$B$267,0),4),"")</f>
        <v>2022</v>
      </c>
      <c r="K51" s="32" t="str">
        <f>IFERROR(INDEX('[8]Most Recent Year by Country'!$A$2:$D$267,MATCH(B51,'[8]Most Recent Year by Country'!$B$2:$B$267,0),3),"")</f>
        <v/>
      </c>
      <c r="L51" s="32" t="str">
        <f>IFERROR(INDEX('[8]Most Recent Year by Country'!$A$2:$D$267,MATCH(B51,'[8]Most Recent Year by Country'!$B$2:$B$267,0),4),"")</f>
        <v/>
      </c>
      <c r="M51" s="33" t="str">
        <f>IFERROR(INDEX('[9]2021 ECI'!$A$2:$D$134,MATCH(B51,'[9]2021 ECI'!$A$2:$A$134,0),4),"")</f>
        <v/>
      </c>
      <c r="N51" s="32" t="str">
        <f>IFERROR(INDEX('[9]2021 ECI'!$A$2:$D$134,MATCH(B51,'[9]2021 ECI'!$A$2:$A$134,0),3),"")</f>
        <v/>
      </c>
      <c r="O51" s="8" t="str">
        <f>IFERROR(INDEX('[9]2021 ECI'!$A$2:$E$134,MATCH(B51,'[9]2021 ECI'!$A$2:$A$134,0),5),"")</f>
        <v/>
      </c>
      <c r="P51" s="33">
        <f>IFERROR(INDEX('[10]CPI 2022 (final)'!$A$4:$E$183,MATCH(B51,'[10]CPI 2022 (final)'!$B$4:$B$183,0),4),"")</f>
        <v>30</v>
      </c>
      <c r="Q51" s="32">
        <f>IFERROR(INDEX('[10]CPI 2022 (final)'!$A$4:$E$183,MATCH(B51,'[10]CPI 2022 (final)'!$B$4:$B$183,0),5),"")</f>
        <v>130</v>
      </c>
      <c r="R51" s="32">
        <v>2022</v>
      </c>
      <c r="S51" s="34">
        <f>IFERROR(INDEX('[11]SDR 2023 Data'!$A$2:$D$207,MATCH(B51,'[11]SDR 2023 Data'!$A$2:$A$207,0),3),"")</f>
        <v>52.678710364145658</v>
      </c>
      <c r="T51" s="32">
        <f>IFERROR(INDEX('[11]SDR 2023 Data'!$A$2:$D$207,MATCH(B51,'[11]SDR 2023 Data'!$A$2:$A$207,0),4),"")</f>
        <v>150</v>
      </c>
      <c r="U51" s="32">
        <v>2023</v>
      </c>
    </row>
    <row r="52" spans="1:21" x14ac:dyDescent="0.2">
      <c r="A52" s="12" t="s">
        <v>121</v>
      </c>
      <c r="B52" s="13" t="s">
        <v>1224</v>
      </c>
      <c r="C52" s="25">
        <f>IFERROR(INDEX('[4]2023'!$A$4:$B$269,MATCH(B52,'[4]2023'!$A$4:$A$269,0),2),"")</f>
        <v>73040</v>
      </c>
      <c r="D52" s="26">
        <v>2023</v>
      </c>
      <c r="E52" s="27">
        <f>IFERROR(INDEX('[5]Most Recent Value By Country'!$A$2:$D$267,MATCH(B52,'[5]Most Recent Value By Country'!$B$2:$B$267,0),3),"")</f>
        <v>431.42962962962963</v>
      </c>
      <c r="F52" s="28">
        <f>IFERROR(INDEX('[5]Most Recent Value By Country'!$A$2:$D$267,MATCH(B52,'[5]Most Recent Value By Country'!$B$2:$B$267,0),4),"")</f>
        <v>2018</v>
      </c>
      <c r="G52" s="29">
        <f>IFERROR(INDEX('[6]Most Recent Value By Country'!$A$2:$D$267,MATCH(B52,'[6]Most Recent Value By Country'!$B$2:$B$267,0),3),"")</f>
        <v>161.95555555555555</v>
      </c>
      <c r="H52" s="30">
        <f>IFERROR(INDEX('[6]Most Recent Value By Country'!$A$2:$D$267,MATCH(B52,'[6]Most Recent Value By Country'!$B$2:$B$267,0),4),"")</f>
        <v>2018</v>
      </c>
      <c r="I52" s="31">
        <f>IFERROR(INDEX('[7]Most Recent Value By Country'!$A$2:$D$267,MATCH(B52,'[7]Most Recent Value By Country'!$B$2:$B$267,0),3),"")</f>
        <v>8414.536592767754</v>
      </c>
      <c r="J52" s="28">
        <f>IFERROR(INDEX('[7]Most Recent Value By Country'!$A$2:$D$267,MATCH(B52,'[7]Most Recent Value By Country'!$B$2:$B$267,0),4),"")</f>
        <v>2022</v>
      </c>
      <c r="K52" s="32" t="str">
        <f>IFERROR(INDEX('[8]Most Recent Year by Country'!$A$2:$D$267,MATCH(B52,'[8]Most Recent Year by Country'!$B$2:$B$267,0),3),"")</f>
        <v/>
      </c>
      <c r="L52" s="32" t="str">
        <f>IFERROR(INDEX('[8]Most Recent Year by Country'!$A$2:$D$267,MATCH(B52,'[8]Most Recent Year by Country'!$B$2:$B$267,0),4),"")</f>
        <v/>
      </c>
      <c r="M52" s="33" t="str">
        <f>IFERROR(INDEX('[9]2021 ECI'!$A$2:$D$134,MATCH(B52,'[9]2021 ECI'!$A$2:$A$134,0),4),"")</f>
        <v/>
      </c>
      <c r="N52" s="32" t="str">
        <f>IFERROR(INDEX('[9]2021 ECI'!$A$2:$D$134,MATCH(B52,'[9]2021 ECI'!$A$2:$A$134,0),3),"")</f>
        <v/>
      </c>
      <c r="O52" s="8" t="str">
        <f>IFERROR(INDEX('[9]2021 ECI'!$A$2:$E$134,MATCH(B52,'[9]2021 ECI'!$A$2:$A$134,0),5),"")</f>
        <v/>
      </c>
      <c r="P52" s="33">
        <f>IFERROR(INDEX('[10]CPI 2022 (final)'!$A$4:$E$183,MATCH(B52,'[10]CPI 2022 (final)'!$B$4:$B$183,0),4),"")</f>
        <v>55</v>
      </c>
      <c r="Q52" s="32">
        <f>IFERROR(INDEX('[10]CPI 2022 (final)'!$A$4:$E$183,MATCH(B52,'[10]CPI 2022 (final)'!$B$4:$B$183,0),5),"")</f>
        <v>45</v>
      </c>
      <c r="R52" s="32">
        <v>2022</v>
      </c>
      <c r="S52" s="34">
        <f>IFERROR(INDEX('[11]SDR 2023 Data'!$A$2:$D$207,MATCH(B52,'[11]SDR 2023 Data'!$A$2:$A$207,0),3),"")</f>
        <v>0</v>
      </c>
      <c r="T52" s="32">
        <f>IFERROR(INDEX('[11]SDR 2023 Data'!$A$2:$D$207,MATCH(B52,'[11]SDR 2023 Data'!$A$2:$A$207,0),4),"")</f>
        <v>0</v>
      </c>
      <c r="U52" s="32">
        <v>2023</v>
      </c>
    </row>
    <row r="53" spans="1:21" x14ac:dyDescent="0.2">
      <c r="A53" s="12" t="s">
        <v>123</v>
      </c>
      <c r="B53" s="13" t="s">
        <v>124</v>
      </c>
      <c r="C53" s="25">
        <f>IFERROR(INDEX('[4]2023'!$A$4:$B$269,MATCH(B53,'[4]2023'!$A$4:$A$269,0),2),"")</f>
        <v>11332972</v>
      </c>
      <c r="D53" s="26">
        <v>2023</v>
      </c>
      <c r="E53" s="27">
        <f>IFERROR(INDEX('[5]Most Recent Value By Country'!$A$2:$D$267,MATCH(B53,'[5]Most Recent Value By Country'!$B$2:$B$267,0),3),"")</f>
        <v>38933.643979386026</v>
      </c>
      <c r="F53" s="28">
        <f>IFERROR(INDEX('[5]Most Recent Value By Country'!$A$2:$D$267,MATCH(B53,'[5]Most Recent Value By Country'!$B$2:$B$267,0),4),"")</f>
        <v>2022</v>
      </c>
      <c r="G53" s="29">
        <f>IFERROR(INDEX('[6]Most Recent Value By Country'!$A$2:$D$267,MATCH(B53,'[6]Most Recent Value By Country'!$B$2:$B$267,0),3),"")</f>
        <v>25072.497924663508</v>
      </c>
      <c r="H53" s="30">
        <f>IFERROR(INDEX('[6]Most Recent Value By Country'!$A$2:$D$267,MATCH(B53,'[6]Most Recent Value By Country'!$B$2:$B$267,0),4),"")</f>
        <v>2022</v>
      </c>
      <c r="I53" s="31">
        <f>IFERROR(INDEX('[7]Most Recent Value By Country'!$A$2:$D$267,MATCH(B53,'[7]Most Recent Value By Country'!$B$2:$B$267,0),3),"")</f>
        <v>10120.551163296872</v>
      </c>
      <c r="J53" s="28">
        <f>IFERROR(INDEX('[7]Most Recent Value By Country'!$A$2:$D$267,MATCH(B53,'[7]Most Recent Value By Country'!$B$2:$B$267,0),4),"")</f>
        <v>2022</v>
      </c>
      <c r="K53" s="32" t="str">
        <f>IFERROR(INDEX('[8]Most Recent Year by Country'!$A$2:$D$267,MATCH(B53,'[8]Most Recent Year by Country'!$B$2:$B$267,0),3),"")</f>
        <v/>
      </c>
      <c r="L53" s="32" t="str">
        <f>IFERROR(INDEX('[8]Most Recent Year by Country'!$A$2:$D$267,MATCH(B53,'[8]Most Recent Year by Country'!$B$2:$B$267,0),4),"")</f>
        <v/>
      </c>
      <c r="M53" s="33">
        <f>IFERROR(INDEX('[9]2021 ECI'!$A$2:$D$134,MATCH(B53,'[9]2021 ECI'!$A$2:$A$134,0),4),"")</f>
        <v>7.5041769999999994E-2</v>
      </c>
      <c r="N53" s="32">
        <f>IFERROR(INDEX('[9]2021 ECI'!$A$2:$D$134,MATCH(B53,'[9]2021 ECI'!$A$2:$A$134,0),3),"")</f>
        <v>58</v>
      </c>
      <c r="O53" s="8">
        <f>IFERROR(INDEX('[9]2021 ECI'!$A$2:$E$134,MATCH(B53,'[9]2021 ECI'!$A$2:$A$134,0),5),"")</f>
        <v>2021</v>
      </c>
      <c r="P53" s="33">
        <f>IFERROR(INDEX('[10]CPI 2022 (final)'!$A$4:$E$183,MATCH(B53,'[10]CPI 2022 (final)'!$B$4:$B$183,0),4),"")</f>
        <v>32</v>
      </c>
      <c r="Q53" s="32">
        <f>IFERROR(INDEX('[10]CPI 2022 (final)'!$A$4:$E$183,MATCH(B53,'[10]CPI 2022 (final)'!$B$4:$B$183,0),5),"")</f>
        <v>123</v>
      </c>
      <c r="R53" s="32">
        <v>2022</v>
      </c>
      <c r="S53" s="34">
        <f>IFERROR(INDEX('[11]SDR 2023 Data'!$A$2:$D$207,MATCH(B53,'[11]SDR 2023 Data'!$A$2:$A$207,0),3),"")</f>
        <v>72.135193143621095</v>
      </c>
      <c r="T53" s="32">
        <f>IFERROR(INDEX('[11]SDR 2023 Data'!$A$2:$D$207,MATCH(B53,'[11]SDR 2023 Data'!$A$2:$A$207,0),4),"")</f>
        <v>62</v>
      </c>
      <c r="U53" s="32">
        <v>2023</v>
      </c>
    </row>
    <row r="54" spans="1:21" x14ac:dyDescent="0.2">
      <c r="A54" s="12" t="s">
        <v>126</v>
      </c>
      <c r="B54" s="13" t="s">
        <v>1225</v>
      </c>
      <c r="C54" s="25">
        <f>IFERROR(INDEX('[4]2023'!$A$4:$B$269,MATCH(B54,'[4]2023'!$A$4:$A$269,0),2),"")</f>
        <v>18190484</v>
      </c>
      <c r="D54" s="26">
        <v>2023</v>
      </c>
      <c r="E54" s="27">
        <f>IFERROR(INDEX('[5]Most Recent Value By Country'!$A$2:$D$267,MATCH(B54,'[5]Most Recent Value By Country'!$B$2:$B$267,0),3),"")</f>
        <v>32810.250999999997</v>
      </c>
      <c r="F54" s="28">
        <f>IFERROR(INDEX('[5]Most Recent Value By Country'!$A$2:$D$267,MATCH(B54,'[5]Most Recent Value By Country'!$B$2:$B$267,0),4),"")</f>
        <v>2022</v>
      </c>
      <c r="G54" s="29">
        <f>IFERROR(INDEX('[6]Most Recent Value By Country'!$A$2:$D$267,MATCH(B54,'[6]Most Recent Value By Country'!$B$2:$B$267,0),3),"")</f>
        <v>33562.095000000001</v>
      </c>
      <c r="H54" s="30">
        <f>IFERROR(INDEX('[6]Most Recent Value By Country'!$A$2:$D$267,MATCH(B54,'[6]Most Recent Value By Country'!$B$2:$B$267,0),4),"")</f>
        <v>2022</v>
      </c>
      <c r="I54" s="31">
        <f>IFERROR(INDEX('[7]Most Recent Value By Country'!$A$2:$D$267,MATCH(B54,'[7]Most Recent Value By Country'!$B$2:$B$267,0),3),"")</f>
        <v>6391.2824843064272</v>
      </c>
      <c r="J54" s="28">
        <f>IFERROR(INDEX('[7]Most Recent Value By Country'!$A$2:$D$267,MATCH(B54,'[7]Most Recent Value By Country'!$B$2:$B$267,0),4),"")</f>
        <v>2022</v>
      </c>
      <c r="K54" s="32">
        <f>IFERROR(INDEX('[8]Most Recent Year by Country'!$A$2:$D$267,MATCH(B54,'[8]Most Recent Year by Country'!$B$2:$B$267,0),3),"")</f>
        <v>26</v>
      </c>
      <c r="L54" s="32">
        <f>IFERROR(INDEX('[8]Most Recent Year by Country'!$A$2:$D$267,MATCH(B54,'[8]Most Recent Year by Country'!$B$2:$B$267,0),4),"")</f>
        <v>2000</v>
      </c>
      <c r="M54" s="33">
        <f>IFERROR(INDEX('[9]2021 ECI'!$A$2:$D$134,MATCH(B54,'[9]2021 ECI'!$A$2:$A$134,0),4),"")</f>
        <v>-1.0687606000000001</v>
      </c>
      <c r="N54" s="32">
        <f>IFERROR(INDEX('[9]2021 ECI'!$A$2:$D$134,MATCH(B54,'[9]2021 ECI'!$A$2:$A$134,0),3),"")</f>
        <v>118</v>
      </c>
      <c r="O54" s="8">
        <f>IFERROR(INDEX('[9]2021 ECI'!$A$2:$E$134,MATCH(B54,'[9]2021 ECI'!$A$2:$A$134,0),5),"")</f>
        <v>2021</v>
      </c>
      <c r="P54" s="33">
        <f>IFERROR(INDEX('[10]CPI 2022 (final)'!$A$4:$E$183,MATCH(B54,'[10]CPI 2022 (final)'!$B$4:$B$183,0),4),"")</f>
        <v>36</v>
      </c>
      <c r="Q54" s="32">
        <f>IFERROR(INDEX('[10]CPI 2022 (final)'!$A$4:$E$183,MATCH(B54,'[10]CPI 2022 (final)'!$B$4:$B$183,0),5),"")</f>
        <v>101</v>
      </c>
      <c r="R54" s="32">
        <v>2022</v>
      </c>
      <c r="S54" s="34">
        <f>IFERROR(INDEX('[11]SDR 2023 Data'!$A$2:$D$207,MATCH(B54,'[11]SDR 2023 Data'!$A$2:$A$207,0),3),"")</f>
        <v>70.434238375350134</v>
      </c>
      <c r="T54" s="32">
        <f>IFERROR(INDEX('[11]SDR 2023 Data'!$A$2:$D$207,MATCH(B54,'[11]SDR 2023 Data'!$A$2:$A$207,0),4),"")</f>
        <v>74</v>
      </c>
      <c r="U54" s="32">
        <v>2023</v>
      </c>
    </row>
    <row r="55" spans="1:21" x14ac:dyDescent="0.2">
      <c r="A55" s="12" t="s">
        <v>128</v>
      </c>
      <c r="B55" s="13" t="s">
        <v>636</v>
      </c>
      <c r="C55" s="25">
        <f>IFERROR(INDEX('[4]2023'!$A$4:$B$269,MATCH(B55,'[4]2023'!$A$4:$A$269,0),2),"")</f>
        <v>112716598</v>
      </c>
      <c r="D55" s="26">
        <v>2023</v>
      </c>
      <c r="E55" s="27">
        <f>IFERROR(INDEX('[5]Most Recent Value By Country'!$A$2:$D$267,MATCH(B55,'[5]Most Recent Value By Country'!$B$2:$B$267,0),3),"")</f>
        <v>104389.05775075989</v>
      </c>
      <c r="F55" s="28">
        <f>IFERROR(INDEX('[5]Most Recent Value By Country'!$A$2:$D$267,MATCH(B55,'[5]Most Recent Value By Country'!$B$2:$B$267,0),4),"")</f>
        <v>2022</v>
      </c>
      <c r="G55" s="29">
        <f>IFERROR(INDEX('[6]Most Recent Value By Country'!$A$2:$D$267,MATCH(B55,'[6]Most Recent Value By Country'!$B$2:$B$267,0),3),"")</f>
        <v>71927.051671732523</v>
      </c>
      <c r="H55" s="30">
        <f>IFERROR(INDEX('[6]Most Recent Value By Country'!$A$2:$D$267,MATCH(B55,'[6]Most Recent Value By Country'!$B$2:$B$267,0),4),"")</f>
        <v>2022</v>
      </c>
      <c r="I55" s="31">
        <f>IFERROR(INDEX('[7]Most Recent Value By Country'!$A$2:$D$267,MATCH(B55,'[7]Most Recent Value By Country'!$B$2:$B$267,0),3),"")</f>
        <v>4295.4074956101413</v>
      </c>
      <c r="J55" s="28">
        <f>IFERROR(INDEX('[7]Most Recent Value By Country'!$A$2:$D$267,MATCH(B55,'[7]Most Recent Value By Country'!$B$2:$B$267,0),4),"")</f>
        <v>2022</v>
      </c>
      <c r="K55" s="32">
        <f>IFERROR(INDEX('[8]Most Recent Year by Country'!$A$2:$D$267,MATCH(B55,'[8]Most Recent Year by Country'!$B$2:$B$267,0),3),"")</f>
        <v>240</v>
      </c>
      <c r="L55" s="32">
        <f>IFERROR(INDEX('[8]Most Recent Year by Country'!$A$2:$D$267,MATCH(B55,'[8]Most Recent Year by Country'!$B$2:$B$267,0),4),"")</f>
        <v>2020</v>
      </c>
      <c r="M55" s="33">
        <f>IFERROR(INDEX('[9]2021 ECI'!$A$2:$D$134,MATCH(B55,'[9]2021 ECI'!$A$2:$A$134,0),4),"")</f>
        <v>-0.13498041</v>
      </c>
      <c r="N55" s="32">
        <f>IFERROR(INDEX('[9]2021 ECI'!$A$2:$D$134,MATCH(B55,'[9]2021 ECI'!$A$2:$A$134,0),3),"")</f>
        <v>67</v>
      </c>
      <c r="O55" s="8">
        <f>IFERROR(INDEX('[9]2021 ECI'!$A$2:$E$134,MATCH(B55,'[9]2021 ECI'!$A$2:$A$134,0),5),"")</f>
        <v>2021</v>
      </c>
      <c r="P55" s="33">
        <f>IFERROR(INDEX('[10]CPI 2022 (final)'!$A$4:$E$183,MATCH(B55,'[10]CPI 2022 (final)'!$B$4:$B$183,0),4),"")</f>
        <v>30</v>
      </c>
      <c r="Q55" s="32">
        <f>IFERROR(INDEX('[10]CPI 2022 (final)'!$A$4:$E$183,MATCH(B55,'[10]CPI 2022 (final)'!$B$4:$B$183,0),5),"")</f>
        <v>130</v>
      </c>
      <c r="R55" s="32">
        <v>2022</v>
      </c>
      <c r="S55" s="34">
        <f>IFERROR(INDEX('[11]SDR 2023 Data'!$A$2:$D$207,MATCH(B55,'[11]SDR 2023 Data'!$A$2:$A$207,0),3),"")</f>
        <v>69.618489032046398</v>
      </c>
      <c r="T55" s="32">
        <f>IFERROR(INDEX('[11]SDR 2023 Data'!$A$2:$D$207,MATCH(B55,'[11]SDR 2023 Data'!$A$2:$A$207,0),4),"")</f>
        <v>81</v>
      </c>
      <c r="U55" s="32">
        <v>2023</v>
      </c>
    </row>
    <row r="56" spans="1:21" x14ac:dyDescent="0.2">
      <c r="A56" s="12" t="s">
        <v>130</v>
      </c>
      <c r="B56" s="13" t="s">
        <v>1277</v>
      </c>
      <c r="C56" s="25">
        <f>IFERROR(INDEX('[4]2023'!$A$4:$B$269,MATCH(B56,'[4]2023'!$A$4:$A$269,0),2),"")</f>
        <v>6364943</v>
      </c>
      <c r="D56" s="26">
        <v>2023</v>
      </c>
      <c r="E56" s="27">
        <f>IFERROR(INDEX('[5]Most Recent Value By Country'!$A$2:$D$267,MATCH(B56,'[5]Most Recent Value By Country'!$B$2:$B$267,0),3),"")</f>
        <v>18070.439999999999</v>
      </c>
      <c r="F56" s="28">
        <f>IFERROR(INDEX('[5]Most Recent Value By Country'!$A$2:$D$267,MATCH(B56,'[5]Most Recent Value By Country'!$B$2:$B$267,0),4),"")</f>
        <v>2022</v>
      </c>
      <c r="G56" s="29">
        <f>IFERROR(INDEX('[6]Most Recent Value By Country'!$A$2:$D$267,MATCH(B56,'[6]Most Recent Value By Country'!$B$2:$B$267,0),3),"")</f>
        <v>10129.31</v>
      </c>
      <c r="H56" s="30">
        <f>IFERROR(INDEX('[6]Most Recent Value By Country'!$A$2:$D$267,MATCH(B56,'[6]Most Recent Value By Country'!$B$2:$B$267,0),4),"")</f>
        <v>2022</v>
      </c>
      <c r="I56" s="31">
        <f>IFERROR(INDEX('[7]Most Recent Value By Country'!$A$2:$D$267,MATCH(B56,'[7]Most Recent Value By Country'!$B$2:$B$267,0),3),"")</f>
        <v>5127.3216682301218</v>
      </c>
      <c r="J56" s="28">
        <f>IFERROR(INDEX('[7]Most Recent Value By Country'!$A$2:$D$267,MATCH(B56,'[7]Most Recent Value By Country'!$B$2:$B$267,0),4),"")</f>
        <v>2022</v>
      </c>
      <c r="K56" s="32" t="str">
        <f>IFERROR(INDEX('[8]Most Recent Year by Country'!$A$2:$D$267,MATCH(B56,'[8]Most Recent Year by Country'!$B$2:$B$267,0),3),"")</f>
        <v/>
      </c>
      <c r="L56" s="32" t="str">
        <f>IFERROR(INDEX('[8]Most Recent Year by Country'!$A$2:$D$267,MATCH(B56,'[8]Most Recent Year by Country'!$B$2:$B$267,0),4),"")</f>
        <v/>
      </c>
      <c r="M56" s="33">
        <f>IFERROR(INDEX('[9]2021 ECI'!$A$2:$D$134,MATCH(B56,'[9]2021 ECI'!$A$2:$A$134,0),4),"")</f>
        <v>5.0319057E-2</v>
      </c>
      <c r="N56" s="32">
        <f>IFERROR(INDEX('[9]2021 ECI'!$A$2:$D$134,MATCH(B56,'[9]2021 ECI'!$A$2:$A$134,0),3),"")</f>
        <v>60</v>
      </c>
      <c r="O56" s="8">
        <f>IFERROR(INDEX('[9]2021 ECI'!$A$2:$E$134,MATCH(B56,'[9]2021 ECI'!$A$2:$A$134,0),5),"")</f>
        <v>2021</v>
      </c>
      <c r="P56" s="33">
        <f>IFERROR(INDEX('[10]CPI 2022 (final)'!$A$4:$E$183,MATCH(B56,'[10]CPI 2022 (final)'!$B$4:$B$183,0),4),"")</f>
        <v>33</v>
      </c>
      <c r="Q56" s="32">
        <f>IFERROR(INDEX('[10]CPI 2022 (final)'!$A$4:$E$183,MATCH(B56,'[10]CPI 2022 (final)'!$B$4:$B$183,0),5),"")</f>
        <v>116</v>
      </c>
      <c r="R56" s="32">
        <v>2022</v>
      </c>
      <c r="S56" s="34">
        <f>IFERROR(INDEX('[11]SDR 2023 Data'!$A$2:$D$207,MATCH(B56,'[11]SDR 2023 Data'!$A$2:$A$207,0),3),"")</f>
        <v>70.658965508021396</v>
      </c>
      <c r="T56" s="32">
        <f>IFERROR(INDEX('[11]SDR 2023 Data'!$A$2:$D$207,MATCH(B56,'[11]SDR 2023 Data'!$A$2:$A$207,0),4),"")</f>
        <v>73</v>
      </c>
      <c r="U56" s="32">
        <v>2023</v>
      </c>
    </row>
    <row r="57" spans="1:21" x14ac:dyDescent="0.2">
      <c r="A57" s="12" t="s">
        <v>132</v>
      </c>
      <c r="B57" s="13" t="s">
        <v>1230</v>
      </c>
      <c r="C57" s="25">
        <f>IFERROR(INDEX('[4]2023'!$A$4:$B$269,MATCH(B57,'[4]2023'!$A$4:$A$269,0),2),"")</f>
        <v>1714671</v>
      </c>
      <c r="D57" s="26">
        <v>2023</v>
      </c>
      <c r="E57" s="27">
        <f>IFERROR(INDEX('[5]Most Recent Value By Country'!$A$2:$D$267,MATCH(B57,'[5]Most Recent Value By Country'!$B$2:$B$267,0),3),"")</f>
        <v>5432.8501745939739</v>
      </c>
      <c r="F57" s="28">
        <f>IFERROR(INDEX('[5]Most Recent Value By Country'!$A$2:$D$267,MATCH(B57,'[5]Most Recent Value By Country'!$B$2:$B$267,0),4),"")</f>
        <v>2022</v>
      </c>
      <c r="G57" s="29">
        <f>IFERROR(INDEX('[6]Most Recent Value By Country'!$A$2:$D$267,MATCH(B57,'[6]Most Recent Value By Country'!$B$2:$B$267,0),3),"")</f>
        <v>6655.6928797026367</v>
      </c>
      <c r="H57" s="30">
        <f>IFERROR(INDEX('[6]Most Recent Value By Country'!$A$2:$D$267,MATCH(B57,'[6]Most Recent Value By Country'!$B$2:$B$267,0),4),"")</f>
        <v>2022</v>
      </c>
      <c r="I57" s="31">
        <f>IFERROR(INDEX('[7]Most Recent Value By Country'!$A$2:$D$267,MATCH(B57,'[7]Most Recent Value By Country'!$B$2:$B$267,0),3),"")</f>
        <v>7053.4670846477084</v>
      </c>
      <c r="J57" s="28">
        <f>IFERROR(INDEX('[7]Most Recent Value By Country'!$A$2:$D$267,MATCH(B57,'[7]Most Recent Value By Country'!$B$2:$B$267,0),4),"")</f>
        <v>2022</v>
      </c>
      <c r="K57" s="32" t="str">
        <f>IFERROR(INDEX('[8]Most Recent Year by Country'!$A$2:$D$267,MATCH(B57,'[8]Most Recent Year by Country'!$B$2:$B$267,0),3),"")</f>
        <v/>
      </c>
      <c r="L57" s="32" t="str">
        <f>IFERROR(INDEX('[8]Most Recent Year by Country'!$A$2:$D$267,MATCH(B57,'[8]Most Recent Year by Country'!$B$2:$B$267,0),4),"")</f>
        <v/>
      </c>
      <c r="M57" s="33" t="str">
        <f>IFERROR(INDEX('[9]2021 ECI'!$A$2:$D$134,MATCH(B57,'[9]2021 ECI'!$A$2:$A$134,0),4),"")</f>
        <v/>
      </c>
      <c r="N57" s="32" t="str">
        <f>IFERROR(INDEX('[9]2021 ECI'!$A$2:$D$134,MATCH(B57,'[9]2021 ECI'!$A$2:$A$134,0),3),"")</f>
        <v/>
      </c>
      <c r="O57" s="8" t="str">
        <f>IFERROR(INDEX('[9]2021 ECI'!$A$2:$E$134,MATCH(B57,'[9]2021 ECI'!$A$2:$A$134,0),5),"")</f>
        <v/>
      </c>
      <c r="P57" s="33">
        <f>IFERROR(INDEX('[10]CPI 2022 (final)'!$A$4:$E$183,MATCH(B57,'[10]CPI 2022 (final)'!$B$4:$B$183,0),4),"")</f>
        <v>17</v>
      </c>
      <c r="Q57" s="32">
        <f>IFERROR(INDEX('[10]CPI 2022 (final)'!$A$4:$E$183,MATCH(B57,'[10]CPI 2022 (final)'!$B$4:$B$183,0),5),"")</f>
        <v>171</v>
      </c>
      <c r="R57" s="32">
        <v>2022</v>
      </c>
      <c r="S57" s="34">
        <f>IFERROR(INDEX('[11]SDR 2023 Data'!$A$2:$D$207,MATCH(B57,'[11]SDR 2023 Data'!$A$2:$A$207,0),3),"")</f>
        <v>0</v>
      </c>
      <c r="T57" s="32">
        <f>IFERROR(INDEX('[11]SDR 2023 Data'!$A$2:$D$207,MATCH(B57,'[11]SDR 2023 Data'!$A$2:$A$207,0),4),"")</f>
        <v>0</v>
      </c>
      <c r="U57" s="32">
        <v>2023</v>
      </c>
    </row>
    <row r="58" spans="1:21" x14ac:dyDescent="0.2">
      <c r="A58" s="12" t="s">
        <v>133</v>
      </c>
      <c r="B58" s="13" t="s">
        <v>651</v>
      </c>
      <c r="C58" s="25">
        <f>IFERROR(INDEX('[4]2023'!$A$4:$B$269,MATCH(B58,'[4]2023'!$A$4:$A$269,0),2),"")</f>
        <v>1340776</v>
      </c>
      <c r="D58" s="26">
        <v>2023</v>
      </c>
      <c r="E58" s="27">
        <f>IFERROR(INDEX('[5]Most Recent Value By Country'!$A$2:$D$267,MATCH(B58,'[5]Most Recent Value By Country'!$B$2:$B$267,0),3),"")</f>
        <v>32791.715557323085</v>
      </c>
      <c r="F58" s="28">
        <f>IFERROR(INDEX('[5]Most Recent Value By Country'!$A$2:$D$267,MATCH(B58,'[5]Most Recent Value By Country'!$B$2:$B$267,0),4),"")</f>
        <v>2022</v>
      </c>
      <c r="G58" s="29">
        <f>IFERROR(INDEX('[6]Most Recent Value By Country'!$A$2:$D$267,MATCH(B58,'[6]Most Recent Value By Country'!$B$2:$B$267,0),3),"")</f>
        <v>32576.889422949542</v>
      </c>
      <c r="H58" s="30">
        <f>IFERROR(INDEX('[6]Most Recent Value By Country'!$A$2:$D$267,MATCH(B58,'[6]Most Recent Value By Country'!$B$2:$B$267,0),4),"")</f>
        <v>2022</v>
      </c>
      <c r="I58" s="31">
        <f>IFERROR(INDEX('[7]Most Recent Value By Country'!$A$2:$D$267,MATCH(B58,'[7]Most Recent Value By Country'!$B$2:$B$267,0),3),"")</f>
        <v>28332.629091798437</v>
      </c>
      <c r="J58" s="28">
        <f>IFERROR(INDEX('[7]Most Recent Value By Country'!$A$2:$D$267,MATCH(B58,'[7]Most Recent Value By Country'!$B$2:$B$267,0),4),"")</f>
        <v>2022</v>
      </c>
      <c r="K58" s="32">
        <f>IFERROR(INDEX('[8]Most Recent Year by Country'!$A$2:$D$267,MATCH(B58,'[8]Most Recent Year by Country'!$B$2:$B$267,0),3),"")</f>
        <v>14</v>
      </c>
      <c r="L58" s="32">
        <f>IFERROR(INDEX('[8]Most Recent Year by Country'!$A$2:$D$267,MATCH(B58,'[8]Most Recent Year by Country'!$B$2:$B$267,0),4),"")</f>
        <v>2002</v>
      </c>
      <c r="M58" s="33">
        <f>IFERROR(INDEX('[9]2021 ECI'!$A$2:$D$134,MATCH(B58,'[9]2021 ECI'!$A$2:$A$134,0),4),"")</f>
        <v>0.99131440000000004</v>
      </c>
      <c r="N58" s="32">
        <f>IFERROR(INDEX('[9]2021 ECI'!$A$2:$D$134,MATCH(B58,'[9]2021 ECI'!$A$2:$A$134,0),3),"")</f>
        <v>27</v>
      </c>
      <c r="O58" s="8">
        <f>IFERROR(INDEX('[9]2021 ECI'!$A$2:$E$134,MATCH(B58,'[9]2021 ECI'!$A$2:$A$134,0),5),"")</f>
        <v>2021</v>
      </c>
      <c r="P58" s="33">
        <f>IFERROR(INDEX('[10]CPI 2022 (final)'!$A$4:$E$183,MATCH(B58,'[10]CPI 2022 (final)'!$B$4:$B$183,0),4),"")</f>
        <v>74</v>
      </c>
      <c r="Q58" s="32">
        <f>IFERROR(INDEX('[10]CPI 2022 (final)'!$A$4:$E$183,MATCH(B58,'[10]CPI 2022 (final)'!$B$4:$B$183,0),5),"")</f>
        <v>14</v>
      </c>
      <c r="R58" s="32">
        <v>2022</v>
      </c>
      <c r="S58" s="34">
        <f>IFERROR(INDEX('[11]SDR 2023 Data'!$A$2:$D$207,MATCH(B58,'[11]SDR 2023 Data'!$A$2:$A$207,0),3),"")</f>
        <v>81.683346473134719</v>
      </c>
      <c r="T58" s="32">
        <f>IFERROR(INDEX('[11]SDR 2023 Data'!$A$2:$D$207,MATCH(B58,'[11]SDR 2023 Data'!$A$2:$A$207,0),4),"")</f>
        <v>10</v>
      </c>
      <c r="U58" s="32">
        <v>2023</v>
      </c>
    </row>
    <row r="59" spans="1:21" x14ac:dyDescent="0.2">
      <c r="A59" s="12" t="s">
        <v>1283</v>
      </c>
      <c r="B59" s="13" t="s">
        <v>1284</v>
      </c>
      <c r="C59" s="25">
        <f>IFERROR(INDEX('[4]2023'!$A$4:$B$269,MATCH(B59,'[4]2023'!$A$4:$A$269,0),2),"")</f>
        <v>1210822</v>
      </c>
      <c r="D59" s="26">
        <v>2023</v>
      </c>
      <c r="E59" s="27">
        <f>IFERROR(INDEX('[5]Most Recent Value By Country'!$A$2:$D$267,MATCH(B59,'[5]Most Recent Value By Country'!$B$2:$B$267,0),3),"")</f>
        <v>2177.8907741004368</v>
      </c>
      <c r="F59" s="28">
        <f>IFERROR(INDEX('[5]Most Recent Value By Country'!$A$2:$D$267,MATCH(B59,'[5]Most Recent Value By Country'!$B$2:$B$267,0),4),"")</f>
        <v>2021</v>
      </c>
      <c r="G59" s="29">
        <f>IFERROR(INDEX('[6]Most Recent Value By Country'!$A$2:$D$267,MATCH(B59,'[6]Most Recent Value By Country'!$B$2:$B$267,0),3),"")</f>
        <v>2137.033443290838</v>
      </c>
      <c r="H59" s="30">
        <f>IFERROR(INDEX('[6]Most Recent Value By Country'!$A$2:$D$267,MATCH(B59,'[6]Most Recent Value By Country'!$B$2:$B$267,0),4),"")</f>
        <v>2021</v>
      </c>
      <c r="I59" s="31">
        <f>IFERROR(INDEX('[7]Most Recent Value By Country'!$A$2:$D$267,MATCH(B59,'[7]Most Recent Value By Country'!$B$2:$B$267,0),3),"")</f>
        <v>4039.5180360447412</v>
      </c>
      <c r="J59" s="28">
        <f>IFERROR(INDEX('[7]Most Recent Value By Country'!$A$2:$D$267,MATCH(B59,'[7]Most Recent Value By Country'!$B$2:$B$267,0),4),"")</f>
        <v>2022</v>
      </c>
      <c r="K59" s="32">
        <f>IFERROR(INDEX('[8]Most Recent Year by Country'!$A$2:$D$267,MATCH(B59,'[8]Most Recent Year by Country'!$B$2:$B$267,0),3),"")</f>
        <v>6</v>
      </c>
      <c r="L59" s="32">
        <f>IFERROR(INDEX('[8]Most Recent Year by Country'!$A$2:$D$267,MATCH(B59,'[8]Most Recent Year by Country'!$B$2:$B$267,0),4),"")</f>
        <v>1998</v>
      </c>
      <c r="M59" s="33">
        <f>IFERROR(INDEX('[9]2021 ECI'!$A$2:$D$134,MATCH(B59,'[9]2021 ECI'!$A$2:$A$134,0),4),"")</f>
        <v>-3.9355869999999999E-3</v>
      </c>
      <c r="N59" s="32">
        <f>IFERROR(INDEX('[9]2021 ECI'!$A$2:$D$134,MATCH(B59,'[9]2021 ECI'!$A$2:$A$134,0),3),"")</f>
        <v>63</v>
      </c>
      <c r="O59" s="8">
        <f>IFERROR(INDEX('[9]2021 ECI'!$A$2:$E$134,MATCH(B59,'[9]2021 ECI'!$A$2:$A$134,0),5),"")</f>
        <v>2021</v>
      </c>
      <c r="P59" s="33">
        <f>IFERROR(INDEX('[10]CPI 2022 (final)'!$A$4:$E$183,MATCH(B59,'[10]CPI 2022 (final)'!$B$4:$B$183,0),4),"")</f>
        <v>30</v>
      </c>
      <c r="Q59" s="32">
        <f>IFERROR(INDEX('[10]CPI 2022 (final)'!$A$4:$E$183,MATCH(B59,'[10]CPI 2022 (final)'!$B$4:$B$183,0),5),"")</f>
        <v>130</v>
      </c>
      <c r="R59" s="32">
        <v>2022</v>
      </c>
      <c r="S59" s="34">
        <f>IFERROR(INDEX('[11]SDR 2023 Data'!$A$2:$D$207,MATCH(B59,'[11]SDR 2023 Data'!$A$2:$A$207,0),3),"")</f>
        <v>57.850708755916159</v>
      </c>
      <c r="T59" s="32">
        <f>IFERROR(INDEX('[11]SDR 2023 Data'!$A$2:$D$207,MATCH(B59,'[11]SDR 2023 Data'!$A$2:$A$207,0),4),"")</f>
        <v>132</v>
      </c>
      <c r="U59" s="32">
        <v>2023</v>
      </c>
    </row>
    <row r="60" spans="1:21" x14ac:dyDescent="0.2">
      <c r="A60" s="12" t="s">
        <v>135</v>
      </c>
      <c r="B60" s="13" t="s">
        <v>657</v>
      </c>
      <c r="C60" s="25">
        <f>IFERROR(INDEX('[4]2023'!$A$4:$B$269,MATCH(B60,'[4]2023'!$A$4:$A$269,0),2),"")</f>
        <v>126527060</v>
      </c>
      <c r="D60" s="26">
        <v>2023</v>
      </c>
      <c r="E60" s="27">
        <f>IFERROR(INDEX('[5]Most Recent Value By Country'!$A$2:$D$267,MATCH(B60,'[5]Most Recent Value By Country'!$B$2:$B$267,0),3),"")</f>
        <v>23228.997848665716</v>
      </c>
      <c r="F60" s="28">
        <f>IFERROR(INDEX('[5]Most Recent Value By Country'!$A$2:$D$267,MATCH(B60,'[5]Most Recent Value By Country'!$B$2:$B$267,0),4),"")</f>
        <v>2022</v>
      </c>
      <c r="G60" s="29">
        <f>IFERROR(INDEX('[6]Most Recent Value By Country'!$A$2:$D$267,MATCH(B60,'[6]Most Recent Value By Country'!$B$2:$B$267,0),3),"")</f>
        <v>10453.358910825395</v>
      </c>
      <c r="H60" s="30">
        <f>IFERROR(INDEX('[6]Most Recent Value By Country'!$A$2:$D$267,MATCH(B60,'[6]Most Recent Value By Country'!$B$2:$B$267,0),4),"")</f>
        <v>2022</v>
      </c>
      <c r="I60" s="31">
        <f>IFERROR(INDEX('[7]Most Recent Value By Country'!$A$2:$D$267,MATCH(B60,'[7]Most Recent Value By Country'!$B$2:$B$267,0),3),"")</f>
        <v>1027.5859182822521</v>
      </c>
      <c r="J60" s="28">
        <f>IFERROR(INDEX('[7]Most Recent Value By Country'!$A$2:$D$267,MATCH(B60,'[7]Most Recent Value By Country'!$B$2:$B$267,0),4),"")</f>
        <v>2022</v>
      </c>
      <c r="K60" s="32" t="str">
        <f>IFERROR(INDEX('[8]Most Recent Year by Country'!$A$2:$D$267,MATCH(B60,'[8]Most Recent Year by Country'!$B$2:$B$267,0),3),"")</f>
        <v/>
      </c>
      <c r="L60" s="32" t="str">
        <f>IFERROR(INDEX('[8]Most Recent Year by Country'!$A$2:$D$267,MATCH(B60,'[8]Most Recent Year by Country'!$B$2:$B$267,0),4),"")</f>
        <v/>
      </c>
      <c r="M60" s="33">
        <f>IFERROR(INDEX('[9]2021 ECI'!$A$2:$D$134,MATCH(B60,'[9]2021 ECI'!$A$2:$A$134,0),4),"")</f>
        <v>-0.88062839999999998</v>
      </c>
      <c r="N60" s="32">
        <f>IFERROR(INDEX('[9]2021 ECI'!$A$2:$D$134,MATCH(B60,'[9]2021 ECI'!$A$2:$A$134,0),3),"")</f>
        <v>108</v>
      </c>
      <c r="O60" s="8">
        <f>IFERROR(INDEX('[9]2021 ECI'!$A$2:$E$134,MATCH(B60,'[9]2021 ECI'!$A$2:$A$134,0),5),"")</f>
        <v>2021</v>
      </c>
      <c r="P60" s="33">
        <f>IFERROR(INDEX('[10]CPI 2022 (final)'!$A$4:$E$183,MATCH(B60,'[10]CPI 2022 (final)'!$B$4:$B$183,0),4),"")</f>
        <v>38</v>
      </c>
      <c r="Q60" s="32">
        <f>IFERROR(INDEX('[10]CPI 2022 (final)'!$A$4:$E$183,MATCH(B60,'[10]CPI 2022 (final)'!$B$4:$B$183,0),5),"")</f>
        <v>94</v>
      </c>
      <c r="R60" s="32">
        <v>2022</v>
      </c>
      <c r="S60" s="34">
        <f>IFERROR(INDEX('[11]SDR 2023 Data'!$A$2:$D$207,MATCH(B60,'[11]SDR 2023 Data'!$A$2:$A$207,0),3),"")</f>
        <v>54.54639699121028</v>
      </c>
      <c r="T60" s="32">
        <f>IFERROR(INDEX('[11]SDR 2023 Data'!$A$2:$D$207,MATCH(B60,'[11]SDR 2023 Data'!$A$2:$A$207,0),4),"")</f>
        <v>144</v>
      </c>
      <c r="U60" s="32">
        <v>2023</v>
      </c>
    </row>
    <row r="61" spans="1:21" x14ac:dyDescent="0.2">
      <c r="A61" s="12" t="s">
        <v>137</v>
      </c>
      <c r="B61" s="13" t="s">
        <v>1226</v>
      </c>
      <c r="C61" s="25">
        <f>IFERROR(INDEX('[4]2023'!$A$4:$B$269,MATCH(B61,'[4]2023'!$A$4:$A$269,0),2),"")</f>
        <v>936375</v>
      </c>
      <c r="D61" s="26">
        <v>2023</v>
      </c>
      <c r="E61" s="27">
        <f>IFERROR(INDEX('[5]Most Recent Value By Country'!$A$2:$D$267,MATCH(B61,'[5]Most Recent Value By Country'!$B$2:$B$267,0),3),"")</f>
        <v>3078.4645334414063</v>
      </c>
      <c r="F61" s="28">
        <f>IFERROR(INDEX('[5]Most Recent Value By Country'!$A$2:$D$267,MATCH(B61,'[5]Most Recent Value By Country'!$B$2:$B$267,0),4),"")</f>
        <v>2022</v>
      </c>
      <c r="G61" s="29">
        <f>IFERROR(INDEX('[6]Most Recent Value By Country'!$A$2:$D$267,MATCH(B61,'[6]Most Recent Value By Country'!$B$2:$B$267,0),3),"")</f>
        <v>2252.6446874653602</v>
      </c>
      <c r="H61" s="30">
        <f>IFERROR(INDEX('[6]Most Recent Value By Country'!$A$2:$D$267,MATCH(B61,'[6]Most Recent Value By Country'!$B$2:$B$267,0),4),"")</f>
        <v>2022</v>
      </c>
      <c r="I61" s="31">
        <f>IFERROR(INDEX('[7]Most Recent Value By Country'!$A$2:$D$267,MATCH(B61,'[7]Most Recent Value By Country'!$B$2:$B$267,0),3),"")</f>
        <v>5316.6583850604302</v>
      </c>
      <c r="J61" s="28">
        <f>IFERROR(INDEX('[7]Most Recent Value By Country'!$A$2:$D$267,MATCH(B61,'[7]Most Recent Value By Country'!$B$2:$B$267,0),4),"")</f>
        <v>2022</v>
      </c>
      <c r="K61" s="32" t="str">
        <f>IFERROR(INDEX('[8]Most Recent Year by Country'!$A$2:$D$267,MATCH(B61,'[8]Most Recent Year by Country'!$B$2:$B$267,0),3),"")</f>
        <v/>
      </c>
      <c r="L61" s="32" t="str">
        <f>IFERROR(INDEX('[8]Most Recent Year by Country'!$A$2:$D$267,MATCH(B61,'[8]Most Recent Year by Country'!$B$2:$B$267,0),4),"")</f>
        <v/>
      </c>
      <c r="M61" s="33" t="str">
        <f>IFERROR(INDEX('[9]2021 ECI'!$A$2:$D$134,MATCH(B61,'[9]2021 ECI'!$A$2:$A$134,0),4),"")</f>
        <v/>
      </c>
      <c r="N61" s="32" t="str">
        <f>IFERROR(INDEX('[9]2021 ECI'!$A$2:$D$134,MATCH(B61,'[9]2021 ECI'!$A$2:$A$134,0),3),"")</f>
        <v/>
      </c>
      <c r="O61" s="8" t="str">
        <f>IFERROR(INDEX('[9]2021 ECI'!$A$2:$E$134,MATCH(B61,'[9]2021 ECI'!$A$2:$A$134,0),5),"")</f>
        <v/>
      </c>
      <c r="P61" s="33">
        <f>IFERROR(INDEX('[10]CPI 2022 (final)'!$A$4:$E$183,MATCH(B61,'[10]CPI 2022 (final)'!$B$4:$B$183,0),4),"")</f>
        <v>53</v>
      </c>
      <c r="Q61" s="32">
        <f>IFERROR(INDEX('[10]CPI 2022 (final)'!$A$4:$E$183,MATCH(B61,'[10]CPI 2022 (final)'!$B$4:$B$183,0),5),"")</f>
        <v>49</v>
      </c>
      <c r="R61" s="32">
        <v>2022</v>
      </c>
      <c r="S61" s="34">
        <f>IFERROR(INDEX('[11]SDR 2023 Data'!$A$2:$D$207,MATCH(B61,'[11]SDR 2023 Data'!$A$2:$A$207,0),3),"")</f>
        <v>72.877044155354426</v>
      </c>
      <c r="T61" s="32">
        <f>IFERROR(INDEX('[11]SDR 2023 Data'!$A$2:$D$207,MATCH(B61,'[11]SDR 2023 Data'!$A$2:$A$207,0),4),"")</f>
        <v>57</v>
      </c>
      <c r="U61" s="32">
        <v>2023</v>
      </c>
    </row>
    <row r="62" spans="1:21" x14ac:dyDescent="0.2">
      <c r="A62" s="12" t="s">
        <v>139</v>
      </c>
      <c r="B62" s="13" t="s">
        <v>663</v>
      </c>
      <c r="C62" s="25">
        <f>IFERROR(INDEX('[4]2023'!$A$4:$B$269,MATCH(B62,'[4]2023'!$A$4:$A$269,0),2),"")</f>
        <v>5559408</v>
      </c>
      <c r="D62" s="26">
        <v>2023</v>
      </c>
      <c r="E62" s="27">
        <f>IFERROR(INDEX('[5]Most Recent Value By Country'!$A$2:$D$267,MATCH(B62,'[5]Most Recent Value By Country'!$B$2:$B$267,0),3),"")</f>
        <v>133796.1477665375</v>
      </c>
      <c r="F62" s="28">
        <f>IFERROR(INDEX('[5]Most Recent Value By Country'!$A$2:$D$267,MATCH(B62,'[5]Most Recent Value By Country'!$B$2:$B$267,0),4),"")</f>
        <v>2022</v>
      </c>
      <c r="G62" s="29">
        <f>IFERROR(INDEX('[6]Most Recent Value By Country'!$A$2:$D$267,MATCH(B62,'[6]Most Recent Value By Country'!$B$2:$B$267,0),3),"")</f>
        <v>126066.77076264641</v>
      </c>
      <c r="H62" s="30">
        <f>IFERROR(INDEX('[6]Most Recent Value By Country'!$A$2:$D$267,MATCH(B62,'[6]Most Recent Value By Country'!$B$2:$B$267,0),4),"")</f>
        <v>2022</v>
      </c>
      <c r="I62" s="31">
        <f>IFERROR(INDEX('[7]Most Recent Value By Country'!$A$2:$D$267,MATCH(B62,'[7]Most Recent Value By Country'!$B$2:$B$267,0),3),"")</f>
        <v>50536.624467054098</v>
      </c>
      <c r="J62" s="28">
        <f>IFERROR(INDEX('[7]Most Recent Value By Country'!$A$2:$D$267,MATCH(B62,'[7]Most Recent Value By Country'!$B$2:$B$267,0),4),"")</f>
        <v>2022</v>
      </c>
      <c r="K62" s="32">
        <f>IFERROR(INDEX('[8]Most Recent Year by Country'!$A$2:$D$267,MATCH(B62,'[8]Most Recent Year by Country'!$B$2:$B$267,0),3),"")</f>
        <v>134</v>
      </c>
      <c r="L62" s="32">
        <f>IFERROR(INDEX('[8]Most Recent Year by Country'!$A$2:$D$267,MATCH(B62,'[8]Most Recent Year by Country'!$B$2:$B$267,0),4),"")</f>
        <v>2004</v>
      </c>
      <c r="M62" s="33">
        <f>IFERROR(INDEX('[9]2021 ECI'!$A$2:$D$134,MATCH(B62,'[9]2021 ECI'!$A$2:$A$134,0),4),"")</f>
        <v>1.3552112999999999</v>
      </c>
      <c r="N62" s="32">
        <f>IFERROR(INDEX('[9]2021 ECI'!$A$2:$D$134,MATCH(B62,'[9]2021 ECI'!$A$2:$A$134,0),3),"")</f>
        <v>15</v>
      </c>
      <c r="O62" s="8">
        <f>IFERROR(INDEX('[9]2021 ECI'!$A$2:$E$134,MATCH(B62,'[9]2021 ECI'!$A$2:$A$134,0),5),"")</f>
        <v>2021</v>
      </c>
      <c r="P62" s="33">
        <f>IFERROR(INDEX('[10]CPI 2022 (final)'!$A$4:$E$183,MATCH(B62,'[10]CPI 2022 (final)'!$B$4:$B$183,0),4),"")</f>
        <v>87</v>
      </c>
      <c r="Q62" s="32">
        <f>IFERROR(INDEX('[10]CPI 2022 (final)'!$A$4:$E$183,MATCH(B62,'[10]CPI 2022 (final)'!$B$4:$B$183,0),5),"")</f>
        <v>2</v>
      </c>
      <c r="R62" s="32">
        <v>2022</v>
      </c>
      <c r="S62" s="34">
        <f>IFERROR(INDEX('[11]SDR 2023 Data'!$A$2:$D$207,MATCH(B62,'[11]SDR 2023 Data'!$A$2:$A$207,0),3),"")</f>
        <v>86.760594778750658</v>
      </c>
      <c r="T62" s="32">
        <f>IFERROR(INDEX('[11]SDR 2023 Data'!$A$2:$D$207,MATCH(B62,'[11]SDR 2023 Data'!$A$2:$A$207,0),4),"")</f>
        <v>1</v>
      </c>
      <c r="U62" s="32">
        <v>2023</v>
      </c>
    </row>
    <row r="63" spans="1:21" x14ac:dyDescent="0.2">
      <c r="A63" s="12" t="s">
        <v>141</v>
      </c>
      <c r="B63" s="13" t="s">
        <v>671</v>
      </c>
      <c r="C63" s="25">
        <f>IFERROR(INDEX('[4]2023'!$A$4:$B$269,MATCH(B63,'[4]2023'!$A$4:$A$269,0),2),"")</f>
        <v>68059744</v>
      </c>
      <c r="D63" s="26">
        <v>2023</v>
      </c>
      <c r="E63" s="27">
        <f>IFERROR(INDEX('[5]Most Recent Value By Country'!$A$2:$D$267,MATCH(B63,'[5]Most Recent Value By Country'!$B$2:$B$267,0),3),"")</f>
        <v>1061142.3699649847</v>
      </c>
      <c r="F63" s="28">
        <f>IFERROR(INDEX('[5]Most Recent Value By Country'!$A$2:$D$267,MATCH(B63,'[5]Most Recent Value By Country'!$B$2:$B$267,0),4),"")</f>
        <v>2022</v>
      </c>
      <c r="G63" s="29">
        <f>IFERROR(INDEX('[6]Most Recent Value By Country'!$A$2:$D$267,MATCH(B63,'[6]Most Recent Value By Country'!$B$2:$B$267,0),3),"")</f>
        <v>946543.29887159902</v>
      </c>
      <c r="H63" s="30">
        <f>IFERROR(INDEX('[6]Most Recent Value By Country'!$A$2:$D$267,MATCH(B63,'[6]Most Recent Value By Country'!$B$2:$B$267,0),4),"")</f>
        <v>2022</v>
      </c>
      <c r="I63" s="31">
        <f>IFERROR(INDEX('[7]Most Recent Value By Country'!$A$2:$D$267,MATCH(B63,'[7]Most Recent Value By Country'!$B$2:$B$267,0),3),"")</f>
        <v>40963.837337041026</v>
      </c>
      <c r="J63" s="28">
        <f>IFERROR(INDEX('[7]Most Recent Value By Country'!$A$2:$D$267,MATCH(B63,'[7]Most Recent Value By Country'!$B$2:$B$267,0),4),"")</f>
        <v>2022</v>
      </c>
      <c r="K63" s="32">
        <f>IFERROR(INDEX('[8]Most Recent Year by Country'!$A$2:$D$267,MATCH(B63,'[8]Most Recent Year by Country'!$B$2:$B$267,0),3),"")</f>
        <v>457</v>
      </c>
      <c r="L63" s="32">
        <f>IFERROR(INDEX('[8]Most Recent Year by Country'!$A$2:$D$267,MATCH(B63,'[8]Most Recent Year by Country'!$B$2:$B$267,0),4),"")</f>
        <v>2018</v>
      </c>
      <c r="M63" s="33">
        <f>IFERROR(INDEX('[9]2021 ECI'!$A$2:$D$134,MATCH(B63,'[9]2021 ECI'!$A$2:$A$134,0),4),"")</f>
        <v>1.3362215</v>
      </c>
      <c r="N63" s="32">
        <f>IFERROR(INDEX('[9]2021 ECI'!$A$2:$D$134,MATCH(B63,'[9]2021 ECI'!$A$2:$A$134,0),3),"")</f>
        <v>17</v>
      </c>
      <c r="O63" s="8">
        <f>IFERROR(INDEX('[9]2021 ECI'!$A$2:$E$134,MATCH(B63,'[9]2021 ECI'!$A$2:$A$134,0),5),"")</f>
        <v>2021</v>
      </c>
      <c r="P63" s="33">
        <f>IFERROR(INDEX('[10]CPI 2022 (final)'!$A$4:$E$183,MATCH(B63,'[10]CPI 2022 (final)'!$B$4:$B$183,0),4),"")</f>
        <v>72</v>
      </c>
      <c r="Q63" s="32">
        <f>IFERROR(INDEX('[10]CPI 2022 (final)'!$A$4:$E$183,MATCH(B63,'[10]CPI 2022 (final)'!$B$4:$B$183,0),5),"")</f>
        <v>21</v>
      </c>
      <c r="R63" s="32">
        <v>2022</v>
      </c>
      <c r="S63" s="34">
        <f>IFERROR(INDEX('[11]SDR 2023 Data'!$A$2:$D$207,MATCH(B63,'[11]SDR 2023 Data'!$A$2:$A$207,0),3),"")</f>
        <v>82.048342710720647</v>
      </c>
      <c r="T63" s="32">
        <f>IFERROR(INDEX('[11]SDR 2023 Data'!$A$2:$D$207,MATCH(B63,'[11]SDR 2023 Data'!$A$2:$A$207,0),4),"")</f>
        <v>6</v>
      </c>
      <c r="U63" s="32">
        <v>2023</v>
      </c>
    </row>
    <row r="64" spans="1:21" x14ac:dyDescent="0.2">
      <c r="A64" s="12" t="s">
        <v>143</v>
      </c>
      <c r="B64" s="13" t="s">
        <v>1227</v>
      </c>
      <c r="C64" s="25">
        <f>IFERROR(INDEX('[4]2023'!$A$4:$B$269,MATCH(B64,'[4]2023'!$A$4:$A$269,0),2),"")</f>
        <v>2436566</v>
      </c>
      <c r="D64" s="26">
        <v>2023</v>
      </c>
      <c r="E64" s="27">
        <f>IFERROR(INDEX('[5]Most Recent Value By Country'!$A$2:$D$267,MATCH(B64,'[5]Most Recent Value By Country'!$B$2:$B$267,0),3),"")</f>
        <v>3498.8898340368487</v>
      </c>
      <c r="F64" s="28">
        <f>IFERROR(INDEX('[5]Most Recent Value By Country'!$A$2:$D$267,MATCH(B64,'[5]Most Recent Value By Country'!$B$2:$B$267,0),4),"")</f>
        <v>2022</v>
      </c>
      <c r="G64" s="29">
        <f>IFERROR(INDEX('[6]Most Recent Value By Country'!$A$2:$D$267,MATCH(B64,'[6]Most Recent Value By Country'!$B$2:$B$267,0),3),"")</f>
        <v>12934.645038488674</v>
      </c>
      <c r="H64" s="30">
        <f>IFERROR(INDEX('[6]Most Recent Value By Country'!$A$2:$D$267,MATCH(B64,'[6]Most Recent Value By Country'!$B$2:$B$267,0),4),"")</f>
        <v>2022</v>
      </c>
      <c r="I64" s="31">
        <f>IFERROR(INDEX('[7]Most Recent Value By Country'!$A$2:$D$267,MATCH(B64,'[7]Most Recent Value By Country'!$B$2:$B$267,0),3),"")</f>
        <v>8820.3473381002386</v>
      </c>
      <c r="J64" s="28">
        <f>IFERROR(INDEX('[7]Most Recent Value By Country'!$A$2:$D$267,MATCH(B64,'[7]Most Recent Value By Country'!$B$2:$B$267,0),4),"")</f>
        <v>2022</v>
      </c>
      <c r="K64" s="32" t="str">
        <f>IFERROR(INDEX('[8]Most Recent Year by Country'!$A$2:$D$267,MATCH(B64,'[8]Most Recent Year by Country'!$B$2:$B$267,0),3),"")</f>
        <v/>
      </c>
      <c r="L64" s="32" t="str">
        <f>IFERROR(INDEX('[8]Most Recent Year by Country'!$A$2:$D$267,MATCH(B64,'[8]Most Recent Year by Country'!$B$2:$B$267,0),4),"")</f>
        <v/>
      </c>
      <c r="M64" s="33">
        <f>IFERROR(INDEX('[9]2021 ECI'!$A$2:$D$134,MATCH(B64,'[9]2021 ECI'!$A$2:$A$134,0),4),"")</f>
        <v>-1.5890591000000001</v>
      </c>
      <c r="N64" s="32">
        <f>IFERROR(INDEX('[9]2021 ECI'!$A$2:$D$134,MATCH(B64,'[9]2021 ECI'!$A$2:$A$134,0),3),"")</f>
        <v>127</v>
      </c>
      <c r="O64" s="8">
        <f>IFERROR(INDEX('[9]2021 ECI'!$A$2:$E$134,MATCH(B64,'[9]2021 ECI'!$A$2:$A$134,0),5),"")</f>
        <v>2021</v>
      </c>
      <c r="P64" s="33">
        <f>IFERROR(INDEX('[10]CPI 2022 (final)'!$A$4:$E$183,MATCH(B64,'[10]CPI 2022 (final)'!$B$4:$B$183,0),4),"")</f>
        <v>29</v>
      </c>
      <c r="Q64" s="32">
        <f>IFERROR(INDEX('[10]CPI 2022 (final)'!$A$4:$E$183,MATCH(B64,'[10]CPI 2022 (final)'!$B$4:$B$183,0),5),"")</f>
        <v>136</v>
      </c>
      <c r="R64" s="32">
        <v>2022</v>
      </c>
      <c r="S64" s="34">
        <f>IFERROR(INDEX('[11]SDR 2023 Data'!$A$2:$D$207,MATCH(B64,'[11]SDR 2023 Data'!$A$2:$A$207,0),3),"")</f>
        <v>63.092157002801116</v>
      </c>
      <c r="T64" s="32">
        <f>IFERROR(INDEX('[11]SDR 2023 Data'!$A$2:$D$207,MATCH(B64,'[11]SDR 2023 Data'!$A$2:$A$207,0),4),"")</f>
        <v>113</v>
      </c>
      <c r="U64" s="32">
        <v>2023</v>
      </c>
    </row>
    <row r="65" spans="1:21" x14ac:dyDescent="0.2">
      <c r="A65" s="12" t="s">
        <v>145</v>
      </c>
      <c r="B65" s="13" t="s">
        <v>146</v>
      </c>
      <c r="C65" s="25">
        <f>IFERROR(INDEX('[4]2023'!$A$4:$B$269,MATCH(B65,'[4]2023'!$A$4:$A$269,0),2),"")</f>
        <v>2773168</v>
      </c>
      <c r="D65" s="26">
        <v>2023</v>
      </c>
      <c r="E65" s="27">
        <f>IFERROR(INDEX('[5]Most Recent Value By Country'!$A$2:$D$267,MATCH(B65,'[5]Most Recent Value By Country'!$B$2:$B$267,0),3),"")</f>
        <v>699.37663968115453</v>
      </c>
      <c r="F65" s="28">
        <f>IFERROR(INDEX('[5]Most Recent Value By Country'!$A$2:$D$267,MATCH(B65,'[5]Most Recent Value By Country'!$B$2:$B$267,0),4),"")</f>
        <v>2022</v>
      </c>
      <c r="G65" s="29">
        <f>IFERROR(INDEX('[6]Most Recent Value By Country'!$A$2:$D$267,MATCH(B65,'[6]Most Recent Value By Country'!$B$2:$B$267,0),3),"")</f>
        <v>103.8710941808618</v>
      </c>
      <c r="H65" s="30">
        <f>IFERROR(INDEX('[6]Most Recent Value By Country'!$A$2:$D$267,MATCH(B65,'[6]Most Recent Value By Country'!$B$2:$B$267,0),4),"")</f>
        <v>2022</v>
      </c>
      <c r="I65" s="31">
        <f>IFERROR(INDEX('[7]Most Recent Value By Country'!$A$2:$D$267,MATCH(B65,'[7]Most Recent Value By Country'!$B$2:$B$267,0),3),"")</f>
        <v>840.01019335600665</v>
      </c>
      <c r="J65" s="28">
        <f>IFERROR(INDEX('[7]Most Recent Value By Country'!$A$2:$D$267,MATCH(B65,'[7]Most Recent Value By Country'!$B$2:$B$267,0),4),"")</f>
        <v>2022</v>
      </c>
      <c r="K65" s="32" t="str">
        <f>IFERROR(INDEX('[8]Most Recent Year by Country'!$A$2:$D$267,MATCH(B65,'[8]Most Recent Year by Country'!$B$2:$B$267,0),3),"")</f>
        <v/>
      </c>
      <c r="L65" s="32" t="str">
        <f>IFERROR(INDEX('[8]Most Recent Year by Country'!$A$2:$D$267,MATCH(B65,'[8]Most Recent Year by Country'!$B$2:$B$267,0),4),"")</f>
        <v/>
      </c>
      <c r="M65" s="33" t="str">
        <f>IFERROR(INDEX('[9]2021 ECI'!$A$2:$D$134,MATCH(B65,'[9]2021 ECI'!$A$2:$A$134,0),4),"")</f>
        <v/>
      </c>
      <c r="N65" s="32" t="str">
        <f>IFERROR(INDEX('[9]2021 ECI'!$A$2:$D$134,MATCH(B65,'[9]2021 ECI'!$A$2:$A$134,0),3),"")</f>
        <v/>
      </c>
      <c r="O65" s="8" t="str">
        <f>IFERROR(INDEX('[9]2021 ECI'!$A$2:$E$134,MATCH(B65,'[9]2021 ECI'!$A$2:$A$134,0),5),"")</f>
        <v/>
      </c>
      <c r="P65" s="33">
        <f>IFERROR(INDEX('[10]CPI 2022 (final)'!$A$4:$E$183,MATCH(B65,'[10]CPI 2022 (final)'!$B$4:$B$183,0),4),"")</f>
        <v>34</v>
      </c>
      <c r="Q65" s="32">
        <f>IFERROR(INDEX('[10]CPI 2022 (final)'!$A$4:$E$183,MATCH(B65,'[10]CPI 2022 (final)'!$B$4:$B$183,0),5),"")</f>
        <v>110</v>
      </c>
      <c r="R65" s="32">
        <v>2022</v>
      </c>
      <c r="S65" s="34">
        <f>IFERROR(INDEX('[11]SDR 2023 Data'!$A$2:$D$207,MATCH(B65,'[11]SDR 2023 Data'!$A$2:$A$207,0),3),"")</f>
        <v>58.301577170868349</v>
      </c>
      <c r="T65" s="32">
        <f>IFERROR(INDEX('[11]SDR 2023 Data'!$A$2:$D$207,MATCH(B65,'[11]SDR 2023 Data'!$A$2:$A$207,0),4),"")</f>
        <v>129</v>
      </c>
      <c r="U65" s="32">
        <v>2023</v>
      </c>
    </row>
    <row r="66" spans="1:21" x14ac:dyDescent="0.2">
      <c r="A66" s="12" t="s">
        <v>148</v>
      </c>
      <c r="B66" s="13" t="s">
        <v>686</v>
      </c>
      <c r="C66" s="25">
        <f>IFERROR(INDEX('[4]2023'!$A$4:$B$269,MATCH(B66,'[4]2023'!$A$4:$A$269,0),2),"")</f>
        <v>3698729</v>
      </c>
      <c r="D66" s="26">
        <v>2023</v>
      </c>
      <c r="E66" s="27">
        <f>IFERROR(INDEX('[5]Most Recent Value By Country'!$A$2:$D$267,MATCH(B66,'[5]Most Recent Value By Country'!$B$2:$B$267,0),3),"")</f>
        <v>15507.822405870653</v>
      </c>
      <c r="F66" s="28">
        <f>IFERROR(INDEX('[5]Most Recent Value By Country'!$A$2:$D$267,MATCH(B66,'[5]Most Recent Value By Country'!$B$2:$B$267,0),4),"")</f>
        <v>2022</v>
      </c>
      <c r="G66" s="29">
        <f>IFERROR(INDEX('[6]Most Recent Value By Country'!$A$2:$D$267,MATCH(B66,'[6]Most Recent Value By Country'!$B$2:$B$267,0),3),"")</f>
        <v>13015.799842260478</v>
      </c>
      <c r="H66" s="30">
        <f>IFERROR(INDEX('[6]Most Recent Value By Country'!$A$2:$D$267,MATCH(B66,'[6]Most Recent Value By Country'!$B$2:$B$267,0),4),"")</f>
        <v>2022</v>
      </c>
      <c r="I66" s="31">
        <f>IFERROR(INDEX('[7]Most Recent Value By Country'!$A$2:$D$267,MATCH(B66,'[7]Most Recent Value By Country'!$B$2:$B$267,0),3),"")</f>
        <v>6627.7069803779796</v>
      </c>
      <c r="J66" s="28">
        <f>IFERROR(INDEX('[7]Most Recent Value By Country'!$A$2:$D$267,MATCH(B66,'[7]Most Recent Value By Country'!$B$2:$B$267,0),4),"")</f>
        <v>2022</v>
      </c>
      <c r="K66" s="32" t="str">
        <f>IFERROR(INDEX('[8]Most Recent Year by Country'!$A$2:$D$267,MATCH(B66,'[8]Most Recent Year by Country'!$B$2:$B$267,0),3),"")</f>
        <v/>
      </c>
      <c r="L66" s="32" t="str">
        <f>IFERROR(INDEX('[8]Most Recent Year by Country'!$A$2:$D$267,MATCH(B66,'[8]Most Recent Year by Country'!$B$2:$B$267,0),4),"")</f>
        <v/>
      </c>
      <c r="M66" s="33">
        <f>IFERROR(INDEX('[9]2021 ECI'!$A$2:$D$134,MATCH(B66,'[9]2021 ECI'!$A$2:$A$134,0),4),"")</f>
        <v>5.5888087000000003E-2</v>
      </c>
      <c r="N66" s="32">
        <f>IFERROR(INDEX('[9]2021 ECI'!$A$2:$D$134,MATCH(B66,'[9]2021 ECI'!$A$2:$A$134,0),3),"")</f>
        <v>59</v>
      </c>
      <c r="O66" s="8">
        <f>IFERROR(INDEX('[9]2021 ECI'!$A$2:$E$134,MATCH(B66,'[9]2021 ECI'!$A$2:$A$134,0),5),"")</f>
        <v>2021</v>
      </c>
      <c r="P66" s="33">
        <f>IFERROR(INDEX('[10]CPI 2022 (final)'!$A$4:$E$183,MATCH(B66,'[10]CPI 2022 (final)'!$B$4:$B$183,0),4),"")</f>
        <v>56</v>
      </c>
      <c r="Q66" s="32">
        <f>IFERROR(INDEX('[10]CPI 2022 (final)'!$A$4:$E$183,MATCH(B66,'[10]CPI 2022 (final)'!$B$4:$B$183,0),5),"")</f>
        <v>41</v>
      </c>
      <c r="R66" s="32">
        <v>2022</v>
      </c>
      <c r="S66" s="34">
        <f>IFERROR(INDEX('[11]SDR 2023 Data'!$A$2:$D$207,MATCH(B66,'[11]SDR 2023 Data'!$A$2:$A$207,0),3),"")</f>
        <v>75.017137891520235</v>
      </c>
      <c r="T66" s="32">
        <f>IFERROR(INDEX('[11]SDR 2023 Data'!$A$2:$D$207,MATCH(B66,'[11]SDR 2023 Data'!$A$2:$A$207,0),4),"")</f>
        <v>42</v>
      </c>
      <c r="U66" s="32">
        <v>2023</v>
      </c>
    </row>
    <row r="67" spans="1:21" x14ac:dyDescent="0.2">
      <c r="A67" s="12" t="s">
        <v>150</v>
      </c>
      <c r="B67" s="13" t="s">
        <v>606</v>
      </c>
      <c r="C67" s="25">
        <f>IFERROR(INDEX('[4]2023'!$A$4:$B$269,MATCH(B67,'[4]2023'!$A$4:$A$269,0),2),"")</f>
        <v>83980256</v>
      </c>
      <c r="D67" s="26">
        <v>2023</v>
      </c>
      <c r="E67" s="27">
        <f>IFERROR(INDEX('[5]Most Recent Value By Country'!$A$2:$D$267,MATCH(B67,'[5]Most Recent Value By Country'!$B$2:$B$267,0),3),"")</f>
        <v>1966107.0964085679</v>
      </c>
      <c r="F67" s="28">
        <f>IFERROR(INDEX('[5]Most Recent Value By Country'!$A$2:$D$267,MATCH(B67,'[5]Most Recent Value By Country'!$B$2:$B$267,0),4),"")</f>
        <v>2022</v>
      </c>
      <c r="G67" s="29">
        <f>IFERROR(INDEX('[6]Most Recent Value By Country'!$A$2:$D$267,MATCH(B67,'[6]Most Recent Value By Country'!$B$2:$B$267,0),3),"")</f>
        <v>2049853.9485019536</v>
      </c>
      <c r="H67" s="30">
        <f>IFERROR(INDEX('[6]Most Recent Value By Country'!$A$2:$D$267,MATCH(B67,'[6]Most Recent Value By Country'!$B$2:$B$267,0),4),"")</f>
        <v>2022</v>
      </c>
      <c r="I67" s="31">
        <f>IFERROR(INDEX('[7]Most Recent Value By Country'!$A$2:$D$267,MATCH(B67,'[7]Most Recent Value By Country'!$B$2:$B$267,0),3),"")</f>
        <v>48432.455873259634</v>
      </c>
      <c r="J67" s="28">
        <f>IFERROR(INDEX('[7]Most Recent Value By Country'!$A$2:$D$267,MATCH(B67,'[7]Most Recent Value By Country'!$B$2:$B$267,0),4),"")</f>
        <v>2022</v>
      </c>
      <c r="K67" s="32">
        <f>IFERROR(INDEX('[8]Most Recent Year by Country'!$A$2:$D$267,MATCH(B67,'[8]Most Recent Year by Country'!$B$2:$B$267,0),3),"")</f>
        <v>438</v>
      </c>
      <c r="L67" s="32">
        <f>IFERROR(INDEX('[8]Most Recent Year by Country'!$A$2:$D$267,MATCH(B67,'[8]Most Recent Year by Country'!$B$2:$B$267,0),4),"")</f>
        <v>2020</v>
      </c>
      <c r="M67" s="33">
        <f>IFERROR(INDEX('[9]2021 ECI'!$A$2:$D$134,MATCH(B67,'[9]2021 ECI'!$A$2:$A$134,0),4),"")</f>
        <v>1.9371309000000001</v>
      </c>
      <c r="N67" s="32">
        <f>IFERROR(INDEX('[9]2021 ECI'!$A$2:$D$134,MATCH(B67,'[9]2021 ECI'!$A$2:$A$134,0),3),"")</f>
        <v>4</v>
      </c>
      <c r="O67" s="8">
        <f>IFERROR(INDEX('[9]2021 ECI'!$A$2:$E$134,MATCH(B67,'[9]2021 ECI'!$A$2:$A$134,0),5),"")</f>
        <v>2021</v>
      </c>
      <c r="P67" s="33">
        <f>IFERROR(INDEX('[10]CPI 2022 (final)'!$A$4:$E$183,MATCH(B67,'[10]CPI 2022 (final)'!$B$4:$B$183,0),4),"")</f>
        <v>79</v>
      </c>
      <c r="Q67" s="32">
        <f>IFERROR(INDEX('[10]CPI 2022 (final)'!$A$4:$E$183,MATCH(B67,'[10]CPI 2022 (final)'!$B$4:$B$183,0),5),"")</f>
        <v>9</v>
      </c>
      <c r="R67" s="32">
        <v>2022</v>
      </c>
      <c r="S67" s="34">
        <f>IFERROR(INDEX('[11]SDR 2023 Data'!$A$2:$D$207,MATCH(B67,'[11]SDR 2023 Data'!$A$2:$A$207,0),3),"")</f>
        <v>83.358446511331806</v>
      </c>
      <c r="T67" s="32">
        <f>IFERROR(INDEX('[11]SDR 2023 Data'!$A$2:$D$207,MATCH(B67,'[11]SDR 2023 Data'!$A$2:$A$207,0),4),"")</f>
        <v>4</v>
      </c>
      <c r="U67" s="32">
        <v>2023</v>
      </c>
    </row>
    <row r="68" spans="1:21" x14ac:dyDescent="0.2">
      <c r="A68" s="12" t="s">
        <v>152</v>
      </c>
      <c r="B68" s="13" t="s">
        <v>692</v>
      </c>
      <c r="C68" s="25">
        <f>IFERROR(INDEX('[4]2023'!$A$4:$B$269,MATCH(B68,'[4]2023'!$A$4:$A$269,0),2),"")</f>
        <v>34121985</v>
      </c>
      <c r="D68" s="26">
        <v>2023</v>
      </c>
      <c r="E68" s="27">
        <f>IFERROR(INDEX('[5]Most Recent Value By Country'!$A$2:$D$267,MATCH(B68,'[5]Most Recent Value By Country'!$B$2:$B$267,0),3),"")</f>
        <v>18227.903880759579</v>
      </c>
      <c r="F68" s="28">
        <f>IFERROR(INDEX('[5]Most Recent Value By Country'!$A$2:$D$267,MATCH(B68,'[5]Most Recent Value By Country'!$B$2:$B$267,0),4),"")</f>
        <v>2022</v>
      </c>
      <c r="G68" s="29">
        <f>IFERROR(INDEX('[6]Most Recent Value By Country'!$A$2:$D$267,MATCH(B68,'[6]Most Recent Value By Country'!$B$2:$B$267,0),3),"")</f>
        <v>20049.273002793958</v>
      </c>
      <c r="H68" s="30">
        <f>IFERROR(INDEX('[6]Most Recent Value By Country'!$A$2:$D$267,MATCH(B68,'[6]Most Recent Value By Country'!$B$2:$B$267,0),4),"")</f>
        <v>2022</v>
      </c>
      <c r="I68" s="31">
        <f>IFERROR(INDEX('[7]Most Recent Value By Country'!$A$2:$D$267,MATCH(B68,'[7]Most Recent Value By Country'!$B$2:$B$267,0),3),"")</f>
        <v>2175.8597696701113</v>
      </c>
      <c r="J68" s="28">
        <f>IFERROR(INDEX('[7]Most Recent Value By Country'!$A$2:$D$267,MATCH(B68,'[7]Most Recent Value By Country'!$B$2:$B$267,0),4),"")</f>
        <v>2022</v>
      </c>
      <c r="K68" s="32">
        <f>IFERROR(INDEX('[8]Most Recent Year by Country'!$A$2:$D$267,MATCH(B68,'[8]Most Recent Year by Country'!$B$2:$B$267,0),3),"")</f>
        <v>31</v>
      </c>
      <c r="L68" s="32">
        <f>IFERROR(INDEX('[8]Most Recent Year by Country'!$A$2:$D$267,MATCH(B68,'[8]Most Recent Year by Country'!$B$2:$B$267,0),4),"")</f>
        <v>2008</v>
      </c>
      <c r="M68" s="33">
        <f>IFERROR(INDEX('[9]2021 ECI'!$A$2:$D$134,MATCH(B68,'[9]2021 ECI'!$A$2:$A$134,0),4),"")</f>
        <v>-1.1795713000000001</v>
      </c>
      <c r="N68" s="32">
        <f>IFERROR(INDEX('[9]2021 ECI'!$A$2:$D$134,MATCH(B68,'[9]2021 ECI'!$A$2:$A$134,0),3),"")</f>
        <v>121</v>
      </c>
      <c r="O68" s="8">
        <f>IFERROR(INDEX('[9]2021 ECI'!$A$2:$E$134,MATCH(B68,'[9]2021 ECI'!$A$2:$A$134,0),5),"")</f>
        <v>2021</v>
      </c>
      <c r="P68" s="33">
        <f>IFERROR(INDEX('[10]CPI 2022 (final)'!$A$4:$E$183,MATCH(B68,'[10]CPI 2022 (final)'!$B$4:$B$183,0),4),"")</f>
        <v>43</v>
      </c>
      <c r="Q68" s="32">
        <f>IFERROR(INDEX('[10]CPI 2022 (final)'!$A$4:$E$183,MATCH(B68,'[10]CPI 2022 (final)'!$B$4:$B$183,0),5),"")</f>
        <v>72</v>
      </c>
      <c r="R68" s="32">
        <v>2022</v>
      </c>
      <c r="S68" s="34">
        <f>IFERROR(INDEX('[11]SDR 2023 Data'!$A$2:$D$207,MATCH(B68,'[11]SDR 2023 Data'!$A$2:$A$207,0),3),"")</f>
        <v>61.798690889992365</v>
      </c>
      <c r="T68" s="32">
        <f>IFERROR(INDEX('[11]SDR 2023 Data'!$A$2:$D$207,MATCH(B68,'[11]SDR 2023 Data'!$A$2:$A$207,0),4),"")</f>
        <v>122</v>
      </c>
      <c r="U68" s="32">
        <v>2023</v>
      </c>
    </row>
    <row r="69" spans="1:21" x14ac:dyDescent="0.2">
      <c r="A69" s="12" t="s">
        <v>155</v>
      </c>
      <c r="B69" s="13" t="s">
        <v>703</v>
      </c>
      <c r="C69" s="25">
        <f>IFERROR(INDEX('[4]2023'!$A$4:$B$269,MATCH(B69,'[4]2023'!$A$4:$A$269,0),2),"")</f>
        <v>10523449</v>
      </c>
      <c r="D69" s="26">
        <v>2023</v>
      </c>
      <c r="E69" s="27">
        <f>IFERROR(INDEX('[5]Most Recent Value By Country'!$A$2:$D$267,MATCH(B69,'[5]Most Recent Value By Country'!$B$2:$B$267,0),3),"")</f>
        <v>127453.94646841488</v>
      </c>
      <c r="F69" s="28">
        <f>IFERROR(INDEX('[5]Most Recent Value By Country'!$A$2:$D$267,MATCH(B69,'[5]Most Recent Value By Country'!$B$2:$B$267,0),4),"")</f>
        <v>2022</v>
      </c>
      <c r="G69" s="29">
        <f>IFERROR(INDEX('[6]Most Recent Value By Country'!$A$2:$D$267,MATCH(B69,'[6]Most Recent Value By Country'!$B$2:$B$267,0),3),"")</f>
        <v>106766.53323270859</v>
      </c>
      <c r="H69" s="30">
        <f>IFERROR(INDEX('[6]Most Recent Value By Country'!$A$2:$D$267,MATCH(B69,'[6]Most Recent Value By Country'!$B$2:$B$267,0),4),"")</f>
        <v>2022</v>
      </c>
      <c r="I69" s="31">
        <f>IFERROR(INDEX('[7]Most Recent Value By Country'!$A$2:$D$267,MATCH(B69,'[7]Most Recent Value By Country'!$B$2:$B$267,0),3),"")</f>
        <v>20732.052219053716</v>
      </c>
      <c r="J69" s="28">
        <f>IFERROR(INDEX('[7]Most Recent Value By Country'!$A$2:$D$267,MATCH(B69,'[7]Most Recent Value By Country'!$B$2:$B$267,0),4),"")</f>
        <v>2022</v>
      </c>
      <c r="K69" s="32">
        <f>IFERROR(INDEX('[8]Most Recent Year by Country'!$A$2:$D$267,MATCH(B69,'[8]Most Recent Year by Country'!$B$2:$B$267,0),3),"")</f>
        <v>171</v>
      </c>
      <c r="L69" s="32">
        <f>IFERROR(INDEX('[8]Most Recent Year by Country'!$A$2:$D$267,MATCH(B69,'[8]Most Recent Year by Country'!$B$2:$B$267,0),4),"")</f>
        <v>2020</v>
      </c>
      <c r="M69" s="33">
        <f>IFERROR(INDEX('[9]2021 ECI'!$A$2:$D$134,MATCH(B69,'[9]2021 ECI'!$A$2:$A$134,0),4),"")</f>
        <v>0.25424865000000002</v>
      </c>
      <c r="N69" s="32">
        <f>IFERROR(INDEX('[9]2021 ECI'!$A$2:$D$134,MATCH(B69,'[9]2021 ECI'!$A$2:$A$134,0),3),"")</f>
        <v>50</v>
      </c>
      <c r="O69" s="8">
        <f>IFERROR(INDEX('[9]2021 ECI'!$A$2:$E$134,MATCH(B69,'[9]2021 ECI'!$A$2:$A$134,0),5),"")</f>
        <v>2021</v>
      </c>
      <c r="P69" s="33">
        <f>IFERROR(INDEX('[10]CPI 2022 (final)'!$A$4:$E$183,MATCH(B69,'[10]CPI 2022 (final)'!$B$4:$B$183,0),4),"")</f>
        <v>52</v>
      </c>
      <c r="Q69" s="32">
        <f>IFERROR(INDEX('[10]CPI 2022 (final)'!$A$4:$E$183,MATCH(B69,'[10]CPI 2022 (final)'!$B$4:$B$183,0),5),"")</f>
        <v>51</v>
      </c>
      <c r="R69" s="32">
        <v>2022</v>
      </c>
      <c r="S69" s="34">
        <f>IFERROR(INDEX('[11]SDR 2023 Data'!$A$2:$D$207,MATCH(B69,'[11]SDR 2023 Data'!$A$2:$A$207,0),3),"")</f>
        <v>78.368834460147696</v>
      </c>
      <c r="T69" s="32">
        <f>IFERROR(INDEX('[11]SDR 2023 Data'!$A$2:$D$207,MATCH(B69,'[11]SDR 2023 Data'!$A$2:$A$207,0),4),"")</f>
        <v>28</v>
      </c>
      <c r="U69" s="32">
        <v>2023</v>
      </c>
    </row>
    <row r="70" spans="1:21" x14ac:dyDescent="0.2">
      <c r="A70" s="12" t="s">
        <v>157</v>
      </c>
      <c r="B70" s="13" t="s">
        <v>1231</v>
      </c>
      <c r="C70" s="25">
        <f>IFERROR(INDEX('[4]2023'!$A$4:$B$269,MATCH(B70,'[4]2023'!$A$4:$A$269,0),2),"")</f>
        <v>126183</v>
      </c>
      <c r="D70" s="26">
        <v>2023</v>
      </c>
      <c r="E70" s="27" t="str">
        <f>IFERROR(INDEX('[5]Most Recent Value By Country'!$A$2:$D$267,MATCH(B70,'[5]Most Recent Value By Country'!$B$2:$B$267,0),3),"")</f>
        <v/>
      </c>
      <c r="F70" s="28" t="str">
        <f>IFERROR(INDEX('[5]Most Recent Value By Country'!$A$2:$D$267,MATCH(B70,'[5]Most Recent Value By Country'!$B$2:$B$267,0),4),"")</f>
        <v/>
      </c>
      <c r="G70" s="29" t="str">
        <f>IFERROR(INDEX('[6]Most Recent Value By Country'!$A$2:$D$267,MATCH(B70,'[6]Most Recent Value By Country'!$B$2:$B$267,0),3),"")</f>
        <v/>
      </c>
      <c r="H70" s="30" t="str">
        <f>IFERROR(INDEX('[6]Most Recent Value By Country'!$A$2:$D$267,MATCH(B70,'[6]Most Recent Value By Country'!$B$2:$B$267,0),4),"")</f>
        <v/>
      </c>
      <c r="I70" s="31">
        <f>IFERROR(INDEX('[7]Most Recent Value By Country'!$A$2:$D$267,MATCH(B70,'[7]Most Recent Value By Country'!$B$2:$B$267,0),3),"")</f>
        <v>10016.20868624488</v>
      </c>
      <c r="J70" s="28">
        <f>IFERROR(INDEX('[7]Most Recent Value By Country'!$A$2:$D$267,MATCH(B70,'[7]Most Recent Value By Country'!$B$2:$B$267,0),4),"")</f>
        <v>2022</v>
      </c>
      <c r="K70" s="32" t="str">
        <f>IFERROR(INDEX('[8]Most Recent Year by Country'!$A$2:$D$267,MATCH(B70,'[8]Most Recent Year by Country'!$B$2:$B$267,0),3),"")</f>
        <v/>
      </c>
      <c r="L70" s="32" t="str">
        <f>IFERROR(INDEX('[8]Most Recent Year by Country'!$A$2:$D$267,MATCH(B70,'[8]Most Recent Year by Country'!$B$2:$B$267,0),4),"")</f>
        <v/>
      </c>
      <c r="M70" s="33" t="str">
        <f>IFERROR(INDEX('[9]2021 ECI'!$A$2:$D$134,MATCH(B70,'[9]2021 ECI'!$A$2:$A$134,0),4),"")</f>
        <v/>
      </c>
      <c r="N70" s="32" t="str">
        <f>IFERROR(INDEX('[9]2021 ECI'!$A$2:$D$134,MATCH(B70,'[9]2021 ECI'!$A$2:$A$134,0),3),"")</f>
        <v/>
      </c>
      <c r="O70" s="8" t="str">
        <f>IFERROR(INDEX('[9]2021 ECI'!$A$2:$E$134,MATCH(B70,'[9]2021 ECI'!$A$2:$A$134,0),5),"")</f>
        <v/>
      </c>
      <c r="P70" s="33">
        <f>IFERROR(INDEX('[10]CPI 2022 (final)'!$A$4:$E$183,MATCH(B70,'[10]CPI 2022 (final)'!$B$4:$B$183,0),4),"")</f>
        <v>52</v>
      </c>
      <c r="Q70" s="32">
        <f>IFERROR(INDEX('[10]CPI 2022 (final)'!$A$4:$E$183,MATCH(B70,'[10]CPI 2022 (final)'!$B$4:$B$183,0),5),"")</f>
        <v>51</v>
      </c>
      <c r="R70" s="32">
        <v>2022</v>
      </c>
      <c r="S70" s="34">
        <f>IFERROR(INDEX('[11]SDR 2023 Data'!$A$2:$D$207,MATCH(B70,'[11]SDR 2023 Data'!$A$2:$A$207,0),3),"")</f>
        <v>0</v>
      </c>
      <c r="T70" s="32">
        <f>IFERROR(INDEX('[11]SDR 2023 Data'!$A$2:$D$207,MATCH(B70,'[11]SDR 2023 Data'!$A$2:$A$207,0),4),"")</f>
        <v>0</v>
      </c>
      <c r="U70" s="32">
        <v>2023</v>
      </c>
    </row>
    <row r="71" spans="1:21" x14ac:dyDescent="0.2">
      <c r="A71" s="12" t="s">
        <v>159</v>
      </c>
      <c r="B71" s="13" t="s">
        <v>1232</v>
      </c>
      <c r="C71" s="25">
        <f>IFERROR(INDEX('[4]2023'!$A$4:$B$269,MATCH(B71,'[4]2023'!$A$4:$A$269,0),2),"")</f>
        <v>17601416</v>
      </c>
      <c r="D71" s="26">
        <v>2023</v>
      </c>
      <c r="E71" s="27">
        <f>IFERROR(INDEX('[5]Most Recent Value By Country'!$A$2:$D$267,MATCH(B71,'[5]Most Recent Value By Country'!$B$2:$B$267,0),3),"")</f>
        <v>33872.885194144801</v>
      </c>
      <c r="F71" s="28">
        <f>IFERROR(INDEX('[5]Most Recent Value By Country'!$A$2:$D$267,MATCH(B71,'[5]Most Recent Value By Country'!$B$2:$B$267,0),4),"")</f>
        <v>2022</v>
      </c>
      <c r="G71" s="29">
        <f>IFERROR(INDEX('[6]Most Recent Value By Country'!$A$2:$D$267,MATCH(B71,'[6]Most Recent Value By Country'!$B$2:$B$267,0),3),"")</f>
        <v>18065.396445484821</v>
      </c>
      <c r="H71" s="30">
        <f>IFERROR(INDEX('[6]Most Recent Value By Country'!$A$2:$D$267,MATCH(B71,'[6]Most Recent Value By Country'!$B$2:$B$267,0),4),"")</f>
        <v>2022</v>
      </c>
      <c r="I71" s="31">
        <f>IFERROR(INDEX('[7]Most Recent Value By Country'!$A$2:$D$267,MATCH(B71,'[7]Most Recent Value By Country'!$B$2:$B$267,0),3),"")</f>
        <v>5473.208741041025</v>
      </c>
      <c r="J71" s="28">
        <f>IFERROR(INDEX('[7]Most Recent Value By Country'!$A$2:$D$267,MATCH(B71,'[7]Most Recent Value By Country'!$B$2:$B$267,0),4),"")</f>
        <v>2022</v>
      </c>
      <c r="K71" s="32" t="str">
        <f>IFERROR(INDEX('[8]Most Recent Year by Country'!$A$2:$D$267,MATCH(B71,'[8]Most Recent Year by Country'!$B$2:$B$267,0),3),"")</f>
        <v/>
      </c>
      <c r="L71" s="32" t="str">
        <f>IFERROR(INDEX('[8]Most Recent Year by Country'!$A$2:$D$267,MATCH(B71,'[8]Most Recent Year by Country'!$B$2:$B$267,0),4),"")</f>
        <v/>
      </c>
      <c r="M71" s="33">
        <f>IFERROR(INDEX('[9]2021 ECI'!$A$2:$D$134,MATCH(B71,'[9]2021 ECI'!$A$2:$A$134,0),4),"")</f>
        <v>-0.20499633</v>
      </c>
      <c r="N71" s="32">
        <f>IFERROR(INDEX('[9]2021 ECI'!$A$2:$D$134,MATCH(B71,'[9]2021 ECI'!$A$2:$A$134,0),3),"")</f>
        <v>75</v>
      </c>
      <c r="O71" s="8">
        <f>IFERROR(INDEX('[9]2021 ECI'!$A$2:$E$134,MATCH(B71,'[9]2021 ECI'!$A$2:$A$134,0),5),"")</f>
        <v>2021</v>
      </c>
      <c r="P71" s="33">
        <f>IFERROR(INDEX('[10]CPI 2022 (final)'!$A$4:$E$183,MATCH(B71,'[10]CPI 2022 (final)'!$B$4:$B$183,0),4),"")</f>
        <v>24</v>
      </c>
      <c r="Q71" s="32">
        <f>IFERROR(INDEX('[10]CPI 2022 (final)'!$A$4:$E$183,MATCH(B71,'[10]CPI 2022 (final)'!$B$4:$B$183,0),5),"")</f>
        <v>150</v>
      </c>
      <c r="R71" s="32">
        <v>2022</v>
      </c>
      <c r="S71" s="34">
        <f>IFERROR(INDEX('[11]SDR 2023 Data'!$A$2:$D$207,MATCH(B71,'[11]SDR 2023 Data'!$A$2:$A$207,0),3),"")</f>
        <v>59.383098319327722</v>
      </c>
      <c r="T71" s="32">
        <f>IFERROR(INDEX('[11]SDR 2023 Data'!$A$2:$D$207,MATCH(B71,'[11]SDR 2023 Data'!$A$2:$A$207,0),4),"")</f>
        <v>127</v>
      </c>
      <c r="U71" s="32">
        <v>2023</v>
      </c>
    </row>
    <row r="72" spans="1:21" x14ac:dyDescent="0.2">
      <c r="A72" s="12" t="s">
        <v>161</v>
      </c>
      <c r="B72" s="13" t="s">
        <v>1228</v>
      </c>
      <c r="C72" s="25">
        <f>IFERROR(INDEX('[4]2023'!$A$4:$B$269,MATCH(B72,'[4]2023'!$A$4:$A$269,0),2),"")</f>
        <v>14190612</v>
      </c>
      <c r="D72" s="26">
        <v>2023</v>
      </c>
      <c r="E72" s="27">
        <f>IFERROR(INDEX('[5]Most Recent Value By Country'!$A$2:$D$267,MATCH(B72,'[5]Most Recent Value By Country'!$B$2:$B$267,0),3),"")</f>
        <v>13544.889310490826</v>
      </c>
      <c r="F72" s="28">
        <f>IFERROR(INDEX('[5]Most Recent Value By Country'!$A$2:$D$267,MATCH(B72,'[5]Most Recent Value By Country'!$B$2:$B$267,0),4),"")</f>
        <v>2022</v>
      </c>
      <c r="G72" s="29">
        <f>IFERROR(INDEX('[6]Most Recent Value By Country'!$A$2:$D$267,MATCH(B72,'[6]Most Recent Value By Country'!$B$2:$B$267,0),3),"")</f>
        <v>9270.1990343322359</v>
      </c>
      <c r="H72" s="30">
        <f>IFERROR(INDEX('[6]Most Recent Value By Country'!$A$2:$D$267,MATCH(B72,'[6]Most Recent Value By Country'!$B$2:$B$267,0),4),"")</f>
        <v>2022</v>
      </c>
      <c r="I72" s="31">
        <f>IFERROR(INDEX('[7]Most Recent Value By Country'!$A$2:$D$267,MATCH(B72,'[7]Most Recent Value By Country'!$B$2:$B$267,0),3),"")</f>
        <v>1531.6564754939434</v>
      </c>
      <c r="J72" s="28">
        <f>IFERROR(INDEX('[7]Most Recent Value By Country'!$A$2:$D$267,MATCH(B72,'[7]Most Recent Value By Country'!$B$2:$B$267,0),4),"")</f>
        <v>2022</v>
      </c>
      <c r="K72" s="32" t="str">
        <f>IFERROR(INDEX('[8]Most Recent Year by Country'!$A$2:$D$267,MATCH(B72,'[8]Most Recent Year by Country'!$B$2:$B$267,0),3),"")</f>
        <v/>
      </c>
      <c r="L72" s="32" t="str">
        <f>IFERROR(INDEX('[8]Most Recent Year by Country'!$A$2:$D$267,MATCH(B72,'[8]Most Recent Year by Country'!$B$2:$B$267,0),4),"")</f>
        <v/>
      </c>
      <c r="M72" s="33">
        <f>IFERROR(INDEX('[9]2021 ECI'!$A$2:$D$134,MATCH(B72,'[9]2021 ECI'!$A$2:$A$134,0),4),"")</f>
        <v>-2.4160976000000001</v>
      </c>
      <c r="N72" s="32">
        <f>IFERROR(INDEX('[9]2021 ECI'!$A$2:$D$134,MATCH(B72,'[9]2021 ECI'!$A$2:$A$134,0),3),"")</f>
        <v>132</v>
      </c>
      <c r="O72" s="8">
        <f>IFERROR(INDEX('[9]2021 ECI'!$A$2:$E$134,MATCH(B72,'[9]2021 ECI'!$A$2:$A$134,0),5),"")</f>
        <v>2021</v>
      </c>
      <c r="P72" s="33">
        <f>IFERROR(INDEX('[10]CPI 2022 (final)'!$A$4:$E$183,MATCH(B72,'[10]CPI 2022 (final)'!$B$4:$B$183,0),4),"")</f>
        <v>25</v>
      </c>
      <c r="Q72" s="32">
        <f>IFERROR(INDEX('[10]CPI 2022 (final)'!$A$4:$E$183,MATCH(B72,'[10]CPI 2022 (final)'!$B$4:$B$183,0),5),"")</f>
        <v>147</v>
      </c>
      <c r="R72" s="32">
        <v>2022</v>
      </c>
      <c r="S72" s="34">
        <f>IFERROR(INDEX('[11]SDR 2023 Data'!$A$2:$D$207,MATCH(B72,'[11]SDR 2023 Data'!$A$2:$A$207,0),3),"")</f>
        <v>54.887276190476193</v>
      </c>
      <c r="T72" s="32">
        <f>IFERROR(INDEX('[11]SDR 2023 Data'!$A$2:$D$207,MATCH(B72,'[11]SDR 2023 Data'!$A$2:$A$207,0),4),"")</f>
        <v>142</v>
      </c>
      <c r="U72" s="32">
        <v>2023</v>
      </c>
    </row>
    <row r="73" spans="1:21" x14ac:dyDescent="0.2">
      <c r="A73" s="12" t="s">
        <v>162</v>
      </c>
      <c r="B73" s="13" t="s">
        <v>1229</v>
      </c>
      <c r="C73" s="25">
        <f>IFERROR(INDEX('[4]2023'!$A$4:$B$269,MATCH(B73,'[4]2023'!$A$4:$A$269,0),2),"")</f>
        <v>2150842</v>
      </c>
      <c r="D73" s="26">
        <v>2023</v>
      </c>
      <c r="E73" s="27">
        <f>IFERROR(INDEX('[5]Most Recent Value By Country'!$A$2:$D$267,MATCH(B73,'[5]Most Recent Value By Country'!$B$2:$B$267,0),3),"")</f>
        <v>418.77205145876081</v>
      </c>
      <c r="F73" s="28">
        <f>IFERROR(INDEX('[5]Most Recent Value By Country'!$A$2:$D$267,MATCH(B73,'[5]Most Recent Value By Country'!$B$2:$B$267,0),4),"")</f>
        <v>2020</v>
      </c>
      <c r="G73" s="29">
        <f>IFERROR(INDEX('[6]Most Recent Value By Country'!$A$2:$D$267,MATCH(B73,'[6]Most Recent Value By Country'!$B$2:$B$267,0),3),"")</f>
        <v>205.9876850215274</v>
      </c>
      <c r="H73" s="30">
        <f>IFERROR(INDEX('[6]Most Recent Value By Country'!$A$2:$D$267,MATCH(B73,'[6]Most Recent Value By Country'!$B$2:$B$267,0),4),"")</f>
        <v>2020</v>
      </c>
      <c r="I73" s="31">
        <f>IFERROR(INDEX('[7]Most Recent Value By Country'!$A$2:$D$267,MATCH(B73,'[7]Most Recent Value By Country'!$B$2:$B$267,0),3),"")</f>
        <v>775.82896573468213</v>
      </c>
      <c r="J73" s="28">
        <f>IFERROR(INDEX('[7]Most Recent Value By Country'!$A$2:$D$267,MATCH(B73,'[7]Most Recent Value By Country'!$B$2:$B$267,0),4),"")</f>
        <v>2022</v>
      </c>
      <c r="K73" s="32" t="str">
        <f>IFERROR(INDEX('[8]Most Recent Year by Country'!$A$2:$D$267,MATCH(B73,'[8]Most Recent Year by Country'!$B$2:$B$267,0),3),"")</f>
        <v/>
      </c>
      <c r="L73" s="32" t="str">
        <f>IFERROR(INDEX('[8]Most Recent Year by Country'!$A$2:$D$267,MATCH(B73,'[8]Most Recent Year by Country'!$B$2:$B$267,0),4),"")</f>
        <v/>
      </c>
      <c r="M73" s="33" t="str">
        <f>IFERROR(INDEX('[9]2021 ECI'!$A$2:$D$134,MATCH(B73,'[9]2021 ECI'!$A$2:$A$134,0),4),"")</f>
        <v/>
      </c>
      <c r="N73" s="32" t="str">
        <f>IFERROR(INDEX('[9]2021 ECI'!$A$2:$D$134,MATCH(B73,'[9]2021 ECI'!$A$2:$A$134,0),3),"")</f>
        <v/>
      </c>
      <c r="O73" s="8" t="str">
        <f>IFERROR(INDEX('[9]2021 ECI'!$A$2:$E$134,MATCH(B73,'[9]2021 ECI'!$A$2:$A$134,0),5),"")</f>
        <v/>
      </c>
      <c r="P73" s="33">
        <f>IFERROR(INDEX('[10]CPI 2022 (final)'!$A$4:$E$183,MATCH(B73,'[10]CPI 2022 (final)'!$B$4:$B$183,0),4),"")</f>
        <v>21</v>
      </c>
      <c r="Q73" s="32">
        <f>IFERROR(INDEX('[10]CPI 2022 (final)'!$A$4:$E$183,MATCH(B73,'[10]CPI 2022 (final)'!$B$4:$B$183,0),5),"")</f>
        <v>164</v>
      </c>
      <c r="R73" s="32">
        <v>2022</v>
      </c>
      <c r="S73" s="34">
        <f>IFERROR(INDEX('[11]SDR 2023 Data'!$A$2:$D$207,MATCH(B73,'[11]SDR 2023 Data'!$A$2:$A$207,0),3),"")</f>
        <v>0</v>
      </c>
      <c r="T73" s="32">
        <f>IFERROR(INDEX('[11]SDR 2023 Data'!$A$2:$D$207,MATCH(B73,'[11]SDR 2023 Data'!$A$2:$A$207,0),4),"")</f>
        <v>0</v>
      </c>
      <c r="U73" s="32">
        <v>2023</v>
      </c>
    </row>
    <row r="74" spans="1:21" x14ac:dyDescent="0.2">
      <c r="A74" s="12" t="s">
        <v>163</v>
      </c>
      <c r="B74" s="13" t="s">
        <v>1233</v>
      </c>
      <c r="C74" s="25">
        <f>IFERROR(INDEX('[4]2023'!$A$4:$B$269,MATCH(B74,'[4]2023'!$A$4:$A$269,0),2),"")</f>
        <v>813834</v>
      </c>
      <c r="D74" s="26">
        <v>2023</v>
      </c>
      <c r="E74" s="27">
        <f>IFERROR(INDEX('[5]Most Recent Value By Country'!$A$2:$D$267,MATCH(B74,'[5]Most Recent Value By Country'!$B$2:$B$267,0),3),"")</f>
        <v>905.12401250781738</v>
      </c>
      <c r="F74" s="28">
        <f>IFERROR(INDEX('[5]Most Recent Value By Country'!$A$2:$D$267,MATCH(B74,'[5]Most Recent Value By Country'!$B$2:$B$267,0),4),"")</f>
        <v>2005</v>
      </c>
      <c r="G74" s="29">
        <f>IFERROR(INDEX('[6]Most Recent Value By Country'!$A$2:$D$267,MATCH(B74,'[6]Most Recent Value By Country'!$B$2:$B$267,0),3),"")</f>
        <v>698.03758398999366</v>
      </c>
      <c r="H74" s="30">
        <f>IFERROR(INDEX('[6]Most Recent Value By Country'!$A$2:$D$267,MATCH(B74,'[6]Most Recent Value By Country'!$B$2:$B$267,0),4),"")</f>
        <v>2005</v>
      </c>
      <c r="I74" s="31">
        <f>IFERROR(INDEX('[7]Most Recent Value By Country'!$A$2:$D$267,MATCH(B74,'[7]Most Recent Value By Country'!$B$2:$B$267,0),3),"")</f>
        <v>18989.790198835457</v>
      </c>
      <c r="J74" s="28">
        <f>IFERROR(INDEX('[7]Most Recent Value By Country'!$A$2:$D$267,MATCH(B74,'[7]Most Recent Value By Country'!$B$2:$B$267,0),4),"")</f>
        <v>2022</v>
      </c>
      <c r="K74" s="32" t="str">
        <f>IFERROR(INDEX('[8]Most Recent Year by Country'!$A$2:$D$267,MATCH(B74,'[8]Most Recent Year by Country'!$B$2:$B$267,0),3),"")</f>
        <v/>
      </c>
      <c r="L74" s="32" t="str">
        <f>IFERROR(INDEX('[8]Most Recent Year by Country'!$A$2:$D$267,MATCH(B74,'[8]Most Recent Year by Country'!$B$2:$B$267,0),4),"")</f>
        <v/>
      </c>
      <c r="M74" s="33" t="str">
        <f>IFERROR(INDEX('[9]2021 ECI'!$A$2:$D$134,MATCH(B74,'[9]2021 ECI'!$A$2:$A$134,0),4),"")</f>
        <v/>
      </c>
      <c r="N74" s="32" t="str">
        <f>IFERROR(INDEX('[9]2021 ECI'!$A$2:$D$134,MATCH(B74,'[9]2021 ECI'!$A$2:$A$134,0),3),"")</f>
        <v/>
      </c>
      <c r="O74" s="8" t="str">
        <f>IFERROR(INDEX('[9]2021 ECI'!$A$2:$E$134,MATCH(B74,'[9]2021 ECI'!$A$2:$A$134,0),5),"")</f>
        <v/>
      </c>
      <c r="P74" s="33">
        <f>IFERROR(INDEX('[10]CPI 2022 (final)'!$A$4:$E$183,MATCH(B74,'[10]CPI 2022 (final)'!$B$4:$B$183,0),4),"")</f>
        <v>40</v>
      </c>
      <c r="Q74" s="32">
        <f>IFERROR(INDEX('[10]CPI 2022 (final)'!$A$4:$E$183,MATCH(B74,'[10]CPI 2022 (final)'!$B$4:$B$183,0),5),"")</f>
        <v>85</v>
      </c>
      <c r="R74" s="32">
        <v>2022</v>
      </c>
      <c r="S74" s="34">
        <f>IFERROR(INDEX('[11]SDR 2023 Data'!$A$2:$D$207,MATCH(B74,'[11]SDR 2023 Data'!$A$2:$A$207,0),3),"")</f>
        <v>67.399751153870625</v>
      </c>
      <c r="T74" s="32">
        <f>IFERROR(INDEX('[11]SDR 2023 Data'!$A$2:$D$207,MATCH(B74,'[11]SDR 2023 Data'!$A$2:$A$207,0),4),"")</f>
        <v>96</v>
      </c>
      <c r="U74" s="32">
        <v>2023</v>
      </c>
    </row>
    <row r="75" spans="1:21" x14ac:dyDescent="0.2">
      <c r="A75" s="12" t="s">
        <v>165</v>
      </c>
      <c r="B75" s="13" t="s">
        <v>1237</v>
      </c>
      <c r="C75" s="25">
        <f>IFERROR(INDEX('[4]2023'!$A$4:$B$269,MATCH(B75,'[4]2023'!$A$4:$A$269,0),2),"")</f>
        <v>11724763</v>
      </c>
      <c r="D75" s="26">
        <v>2023</v>
      </c>
      <c r="E75" s="27">
        <f>IFERROR(INDEX('[5]Most Recent Value By Country'!$A$2:$D$267,MATCH(B75,'[5]Most Recent Value By Country'!$B$2:$B$267,0),3),"")</f>
        <v>5932.4253837030601</v>
      </c>
      <c r="F75" s="28">
        <f>IFERROR(INDEX('[5]Most Recent Value By Country'!$A$2:$D$267,MATCH(B75,'[5]Most Recent Value By Country'!$B$2:$B$267,0),4),"")</f>
        <v>2022</v>
      </c>
      <c r="G75" s="29">
        <f>IFERROR(INDEX('[6]Most Recent Value By Country'!$A$2:$D$267,MATCH(B75,'[6]Most Recent Value By Country'!$B$2:$B$267,0),3),"")</f>
        <v>1466.1060356461983</v>
      </c>
      <c r="H75" s="30">
        <f>IFERROR(INDEX('[6]Most Recent Value By Country'!$A$2:$D$267,MATCH(B75,'[6]Most Recent Value By Country'!$B$2:$B$267,0),4),"")</f>
        <v>2022</v>
      </c>
      <c r="I75" s="31">
        <f>IFERROR(INDEX('[7]Most Recent Value By Country'!$A$2:$D$267,MATCH(B75,'[7]Most Recent Value By Country'!$B$2:$B$267,0),3),"")</f>
        <v>1748.2571323472744</v>
      </c>
      <c r="J75" s="28">
        <f>IFERROR(INDEX('[7]Most Recent Value By Country'!$A$2:$D$267,MATCH(B75,'[7]Most Recent Value By Country'!$B$2:$B$267,0),4),"")</f>
        <v>2022</v>
      </c>
      <c r="K75" s="32" t="str">
        <f>IFERROR(INDEX('[8]Most Recent Year by Country'!$A$2:$D$267,MATCH(B75,'[8]Most Recent Year by Country'!$B$2:$B$267,0),3),"")</f>
        <v/>
      </c>
      <c r="L75" s="32" t="str">
        <f>IFERROR(INDEX('[8]Most Recent Year by Country'!$A$2:$D$267,MATCH(B75,'[8]Most Recent Year by Country'!$B$2:$B$267,0),4),"")</f>
        <v/>
      </c>
      <c r="M75" s="33" t="str">
        <f>IFERROR(INDEX('[9]2021 ECI'!$A$2:$D$134,MATCH(B75,'[9]2021 ECI'!$A$2:$A$134,0),4),"")</f>
        <v/>
      </c>
      <c r="N75" s="32" t="str">
        <f>IFERROR(INDEX('[9]2021 ECI'!$A$2:$D$134,MATCH(B75,'[9]2021 ECI'!$A$2:$A$134,0),3),"")</f>
        <v/>
      </c>
      <c r="O75" s="8" t="str">
        <f>IFERROR(INDEX('[9]2021 ECI'!$A$2:$E$134,MATCH(B75,'[9]2021 ECI'!$A$2:$A$134,0),5),"")</f>
        <v/>
      </c>
      <c r="P75" s="33">
        <f>IFERROR(INDEX('[10]CPI 2022 (final)'!$A$4:$E$183,MATCH(B75,'[10]CPI 2022 (final)'!$B$4:$B$183,0),4),"")</f>
        <v>17</v>
      </c>
      <c r="Q75" s="32">
        <f>IFERROR(INDEX('[10]CPI 2022 (final)'!$A$4:$E$183,MATCH(B75,'[10]CPI 2022 (final)'!$B$4:$B$183,0),5),"")</f>
        <v>171</v>
      </c>
      <c r="R75" s="32">
        <v>2022</v>
      </c>
      <c r="S75" s="34">
        <f>IFERROR(INDEX('[11]SDR 2023 Data'!$A$2:$D$207,MATCH(B75,'[11]SDR 2023 Data'!$A$2:$A$207,0),3),"")</f>
        <v>52.576514215686274</v>
      </c>
      <c r="T75" s="32">
        <f>IFERROR(INDEX('[11]SDR 2023 Data'!$A$2:$D$207,MATCH(B75,'[11]SDR 2023 Data'!$A$2:$A$207,0),4),"")</f>
        <v>152</v>
      </c>
      <c r="U75" s="32">
        <v>2023</v>
      </c>
    </row>
    <row r="76" spans="1:21" x14ac:dyDescent="0.2">
      <c r="A76" s="12" t="s">
        <v>167</v>
      </c>
      <c r="B76" s="13" t="s">
        <v>1236</v>
      </c>
      <c r="C76" s="25">
        <f>IFERROR(INDEX('[4]2023'!$A$4:$B$269,MATCH(B76,'[4]2023'!$A$4:$A$269,0),2),"")</f>
        <v>10593798</v>
      </c>
      <c r="D76" s="26">
        <v>2023</v>
      </c>
      <c r="E76" s="27">
        <f>IFERROR(INDEX('[5]Most Recent Value By Country'!$A$2:$D$267,MATCH(B76,'[5]Most Recent Value By Country'!$B$2:$B$267,0),3),"")</f>
        <v>20555.235462215645</v>
      </c>
      <c r="F76" s="28">
        <f>IFERROR(INDEX('[5]Most Recent Value By Country'!$A$2:$D$267,MATCH(B76,'[5]Most Recent Value By Country'!$B$2:$B$267,0),4),"")</f>
        <v>2022</v>
      </c>
      <c r="G76" s="29">
        <f>IFERROR(INDEX('[6]Most Recent Value By Country'!$A$2:$D$267,MATCH(B76,'[6]Most Recent Value By Country'!$B$2:$B$267,0),3),"")</f>
        <v>13041.650199327669</v>
      </c>
      <c r="H76" s="30">
        <f>IFERROR(INDEX('[6]Most Recent Value By Country'!$A$2:$D$267,MATCH(B76,'[6]Most Recent Value By Country'!$B$2:$B$267,0),4),"")</f>
        <v>2022</v>
      </c>
      <c r="I76" s="31">
        <f>IFERROR(INDEX('[7]Most Recent Value By Country'!$A$2:$D$267,MATCH(B76,'[7]Most Recent Value By Country'!$B$2:$B$267,0),3),"")</f>
        <v>3040.1730796018155</v>
      </c>
      <c r="J76" s="28">
        <f>IFERROR(INDEX('[7]Most Recent Value By Country'!$A$2:$D$267,MATCH(B76,'[7]Most Recent Value By Country'!$B$2:$B$267,0),4),"")</f>
        <v>2022</v>
      </c>
      <c r="K76" s="32">
        <f>IFERROR(INDEX('[8]Most Recent Year by Country'!$A$2:$D$267,MATCH(B76,'[8]Most Recent Year by Country'!$B$2:$B$267,0),3),"")</f>
        <v>41</v>
      </c>
      <c r="L76" s="32">
        <f>IFERROR(INDEX('[8]Most Recent Year by Country'!$A$2:$D$267,MATCH(B76,'[8]Most Recent Year by Country'!$B$2:$B$267,0),4),"")</f>
        <v>2001</v>
      </c>
      <c r="M76" s="33">
        <f>IFERROR(INDEX('[9]2021 ECI'!$A$2:$D$134,MATCH(B76,'[9]2021 ECI'!$A$2:$A$134,0),4),"")</f>
        <v>-0.51928395000000005</v>
      </c>
      <c r="N76" s="32">
        <f>IFERROR(INDEX('[9]2021 ECI'!$A$2:$D$134,MATCH(B76,'[9]2021 ECI'!$A$2:$A$134,0),3),"")</f>
        <v>90</v>
      </c>
      <c r="O76" s="8">
        <f>IFERROR(INDEX('[9]2021 ECI'!$A$2:$E$134,MATCH(B76,'[9]2021 ECI'!$A$2:$A$134,0),5),"")</f>
        <v>2021</v>
      </c>
      <c r="P76" s="33">
        <f>IFERROR(INDEX('[10]CPI 2022 (final)'!$A$4:$E$183,MATCH(B76,'[10]CPI 2022 (final)'!$B$4:$B$183,0),4),"")</f>
        <v>23</v>
      </c>
      <c r="Q76" s="32">
        <f>IFERROR(INDEX('[10]CPI 2022 (final)'!$A$4:$E$183,MATCH(B76,'[10]CPI 2022 (final)'!$B$4:$B$183,0),5),"")</f>
        <v>157</v>
      </c>
      <c r="R76" s="32">
        <v>2022</v>
      </c>
      <c r="S76" s="34">
        <f>IFERROR(INDEX('[11]SDR 2023 Data'!$A$2:$D$207,MATCH(B76,'[11]SDR 2023 Data'!$A$2:$A$207,0),3),"")</f>
        <v>62.945843971224861</v>
      </c>
      <c r="T76" s="32">
        <f>IFERROR(INDEX('[11]SDR 2023 Data'!$A$2:$D$207,MATCH(B76,'[11]SDR 2023 Data'!$A$2:$A$207,0),4),"")</f>
        <v>116</v>
      </c>
      <c r="U76" s="32">
        <v>2023</v>
      </c>
    </row>
    <row r="77" spans="1:21" x14ac:dyDescent="0.2">
      <c r="A77" s="12" t="s">
        <v>1234</v>
      </c>
      <c r="B77" s="13" t="s">
        <v>1235</v>
      </c>
      <c r="C77" s="25">
        <f>IFERROR(INDEX('[4]2023'!$A$4:$B$269,MATCH(B77,'[4]2023'!$A$4:$A$269,0),2),"")</f>
        <v>7350409</v>
      </c>
      <c r="D77" s="26">
        <v>2023</v>
      </c>
      <c r="E77" s="27">
        <f>IFERROR(INDEX('[5]Most Recent Value By Country'!$A$2:$D$267,MATCH(B77,'[5]Most Recent Value By Country'!$B$2:$B$267,0),3),"")</f>
        <v>683440.71421730821</v>
      </c>
      <c r="F77" s="28">
        <f>IFERROR(INDEX('[5]Most Recent Value By Country'!$A$2:$D$267,MATCH(B77,'[5]Most Recent Value By Country'!$B$2:$B$267,0),4),"")</f>
        <v>2022</v>
      </c>
      <c r="G77" s="29">
        <f>IFERROR(INDEX('[6]Most Recent Value By Country'!$A$2:$D$267,MATCH(B77,'[6]Most Recent Value By Country'!$B$2:$B$267,0),3),"")</f>
        <v>697587.06917650031</v>
      </c>
      <c r="H77" s="30">
        <f>IFERROR(INDEX('[6]Most Recent Value By Country'!$A$2:$D$267,MATCH(B77,'[6]Most Recent Value By Country'!$B$2:$B$267,0),4),"")</f>
        <v>2022</v>
      </c>
      <c r="I77" s="31">
        <f>IFERROR(INDEX('[7]Most Recent Value By Country'!$A$2:$D$267,MATCH(B77,'[7]Most Recent Value By Country'!$B$2:$B$267,0),3),"")</f>
        <v>48983.623801212983</v>
      </c>
      <c r="J77" s="28">
        <f>IFERROR(INDEX('[7]Most Recent Value By Country'!$A$2:$D$267,MATCH(B77,'[7]Most Recent Value By Country'!$B$2:$B$267,0),4),"")</f>
        <v>2022</v>
      </c>
      <c r="K77" s="32">
        <f>IFERROR(INDEX('[8]Most Recent Year by Country'!$A$2:$D$267,MATCH(B77,'[8]Most Recent Year by Country'!$B$2:$B$267,0),3),"")</f>
        <v>2353</v>
      </c>
      <c r="L77" s="32">
        <f>IFERROR(INDEX('[8]Most Recent Year by Country'!$A$2:$D$267,MATCH(B77,'[8]Most Recent Year by Country'!$B$2:$B$267,0),4),"")</f>
        <v>2020</v>
      </c>
      <c r="M77" s="33" t="str">
        <f>IFERROR(INDEX('[9]2021 ECI'!$A$2:$D$134,MATCH(B77,'[9]2021 ECI'!$A$2:$A$134,0),4),"")</f>
        <v/>
      </c>
      <c r="N77" s="32" t="str">
        <f>IFERROR(INDEX('[9]2021 ECI'!$A$2:$D$134,MATCH(B77,'[9]2021 ECI'!$A$2:$A$134,0),3),"")</f>
        <v/>
      </c>
      <c r="O77" s="8" t="str">
        <f>IFERROR(INDEX('[9]2021 ECI'!$A$2:$E$134,MATCH(B77,'[9]2021 ECI'!$A$2:$A$134,0),5),"")</f>
        <v/>
      </c>
      <c r="P77" s="33">
        <f>IFERROR(INDEX('[10]CPI 2022 (final)'!$A$4:$E$183,MATCH(B77,'[10]CPI 2022 (final)'!$B$4:$B$183,0),4),"")</f>
        <v>76</v>
      </c>
      <c r="Q77" s="32">
        <f>IFERROR(INDEX('[10]CPI 2022 (final)'!$A$4:$E$183,MATCH(B77,'[10]CPI 2022 (final)'!$B$4:$B$183,0),5),"")</f>
        <v>12</v>
      </c>
      <c r="R77" s="32">
        <v>2022</v>
      </c>
      <c r="S77" s="34" t="str">
        <f>IFERROR(INDEX('[11]SDR 2023 Data'!$A$2:$D$207,MATCH(B77,'[11]SDR 2023 Data'!$A$2:$A$207,0),3),"")</f>
        <v/>
      </c>
      <c r="T77" s="32" t="str">
        <f>IFERROR(INDEX('[11]SDR 2023 Data'!$A$2:$D$207,MATCH(B77,'[11]SDR 2023 Data'!$A$2:$A$207,0),4),"")</f>
        <v/>
      </c>
      <c r="U77" s="32"/>
    </row>
    <row r="78" spans="1:21" x14ac:dyDescent="0.2">
      <c r="A78" s="12" t="s">
        <v>172</v>
      </c>
      <c r="B78" s="13" t="s">
        <v>725</v>
      </c>
      <c r="C78" s="25">
        <f>IFERROR(INDEX('[4]2023'!$A$4:$B$269,MATCH(B78,'[4]2023'!$A$4:$A$269,0),2),"")</f>
        <v>9497333</v>
      </c>
      <c r="D78" s="26">
        <v>2023</v>
      </c>
      <c r="E78" s="27">
        <f>IFERROR(INDEX('[5]Most Recent Value By Country'!$A$2:$D$267,MATCH(B78,'[5]Most Recent Value By Country'!$B$2:$B$267,0),3),"")</f>
        <v>168902.82007984538</v>
      </c>
      <c r="F78" s="28">
        <f>IFERROR(INDEX('[5]Most Recent Value By Country'!$A$2:$D$267,MATCH(B78,'[5]Most Recent Value By Country'!$B$2:$B$267,0),4),"")</f>
        <v>2022</v>
      </c>
      <c r="G78" s="29">
        <f>IFERROR(INDEX('[6]Most Recent Value By Country'!$A$2:$D$267,MATCH(B78,'[6]Most Recent Value By Country'!$B$2:$B$267,0),3),"")</f>
        <v>161585.24495935065</v>
      </c>
      <c r="H78" s="30">
        <f>IFERROR(INDEX('[6]Most Recent Value By Country'!$A$2:$D$267,MATCH(B78,'[6]Most Recent Value By Country'!$B$2:$B$267,0),4),"")</f>
        <v>2022</v>
      </c>
      <c r="I78" s="31">
        <f>IFERROR(INDEX('[7]Most Recent Value By Country'!$A$2:$D$267,MATCH(B78,'[7]Most Recent Value By Country'!$B$2:$B$267,0),3),"")</f>
        <v>18463.208524969938</v>
      </c>
      <c r="J78" s="28">
        <f>IFERROR(INDEX('[7]Most Recent Value By Country'!$A$2:$D$267,MATCH(B78,'[7]Most Recent Value By Country'!$B$2:$B$267,0),4),"")</f>
        <v>2022</v>
      </c>
      <c r="K78" s="32">
        <f>IFERROR(INDEX('[8]Most Recent Year by Country'!$A$2:$D$267,MATCH(B78,'[8]Most Recent Year by Country'!$B$2:$B$267,0),3),"")</f>
        <v>45</v>
      </c>
      <c r="L78" s="32">
        <f>IFERROR(INDEX('[8]Most Recent Year by Country'!$A$2:$D$267,MATCH(B78,'[8]Most Recent Year by Country'!$B$2:$B$267,0),4),"")</f>
        <v>2015</v>
      </c>
      <c r="M78" s="33">
        <f>IFERROR(INDEX('[9]2021 ECI'!$A$2:$D$134,MATCH(B78,'[9]2021 ECI'!$A$2:$A$134,0),4),"")</f>
        <v>1.5247633</v>
      </c>
      <c r="N78" s="32">
        <f>IFERROR(INDEX('[9]2021 ECI'!$A$2:$D$134,MATCH(B78,'[9]2021 ECI'!$A$2:$A$134,0),3),"")</f>
        <v>11</v>
      </c>
      <c r="O78" s="8">
        <f>IFERROR(INDEX('[9]2021 ECI'!$A$2:$E$134,MATCH(B78,'[9]2021 ECI'!$A$2:$A$134,0),5),"")</f>
        <v>2021</v>
      </c>
      <c r="P78" s="33">
        <f>IFERROR(INDEX('[10]CPI 2022 (final)'!$A$4:$E$183,MATCH(B78,'[10]CPI 2022 (final)'!$B$4:$B$183,0),4),"")</f>
        <v>42</v>
      </c>
      <c r="Q78" s="32">
        <f>IFERROR(INDEX('[10]CPI 2022 (final)'!$A$4:$E$183,MATCH(B78,'[10]CPI 2022 (final)'!$B$4:$B$183,0),5),"")</f>
        <v>77</v>
      </c>
      <c r="R78" s="32">
        <v>2022</v>
      </c>
      <c r="S78" s="34">
        <f>IFERROR(INDEX('[11]SDR 2023 Data'!$A$2:$D$207,MATCH(B78,'[11]SDR 2023 Data'!$A$2:$A$207,0),3),"")</f>
        <v>79.393445338546258</v>
      </c>
      <c r="T78" s="32">
        <f>IFERROR(INDEX('[11]SDR 2023 Data'!$A$2:$D$207,MATCH(B78,'[11]SDR 2023 Data'!$A$2:$A$207,0),4),"")</f>
        <v>22</v>
      </c>
      <c r="U78" s="32">
        <v>2023</v>
      </c>
    </row>
    <row r="79" spans="1:21" x14ac:dyDescent="0.2">
      <c r="A79" s="12" t="s">
        <v>174</v>
      </c>
      <c r="B79" s="13" t="s">
        <v>765</v>
      </c>
      <c r="C79" s="25">
        <f>IFERROR(INDEX('[4]2023'!$A$4:$B$269,MATCH(B79,'[4]2023'!$A$4:$A$269,0),2),"")</f>
        <v>384303</v>
      </c>
      <c r="D79" s="26">
        <v>2023</v>
      </c>
      <c r="E79" s="27">
        <f>IFERROR(INDEX('[5]Most Recent Value By Country'!$A$2:$D$267,MATCH(B79,'[5]Most Recent Value By Country'!$B$2:$B$267,0),3),"")</f>
        <v>13097.855747869517</v>
      </c>
      <c r="F79" s="28">
        <f>IFERROR(INDEX('[5]Most Recent Value By Country'!$A$2:$D$267,MATCH(B79,'[5]Most Recent Value By Country'!$B$2:$B$267,0),4),"")</f>
        <v>2022</v>
      </c>
      <c r="G79" s="29">
        <f>IFERROR(INDEX('[6]Most Recent Value By Country'!$A$2:$D$267,MATCH(B79,'[6]Most Recent Value By Country'!$B$2:$B$267,0),3),"")</f>
        <v>12894.673408191893</v>
      </c>
      <c r="H79" s="30">
        <f>IFERROR(INDEX('[6]Most Recent Value By Country'!$A$2:$D$267,MATCH(B79,'[6]Most Recent Value By Country'!$B$2:$B$267,0),4),"")</f>
        <v>2022</v>
      </c>
      <c r="I79" s="31">
        <f>IFERROR(INDEX('[7]Most Recent Value By Country'!$A$2:$D$267,MATCH(B79,'[7]Most Recent Value By Country'!$B$2:$B$267,0),3),"")</f>
        <v>72902.979953849877</v>
      </c>
      <c r="J79" s="28">
        <f>IFERROR(INDEX('[7]Most Recent Value By Country'!$A$2:$D$267,MATCH(B79,'[7]Most Recent Value By Country'!$B$2:$B$267,0),4),"")</f>
        <v>2022</v>
      </c>
      <c r="K79" s="32">
        <f>IFERROR(INDEX('[8]Most Recent Year by Country'!$A$2:$D$267,MATCH(B79,'[8]Most Recent Year by Country'!$B$2:$B$267,0),3),"")</f>
        <v>34</v>
      </c>
      <c r="L79" s="32">
        <f>IFERROR(INDEX('[8]Most Recent Year by Country'!$A$2:$D$267,MATCH(B79,'[8]Most Recent Year by Country'!$B$2:$B$267,0),4),"")</f>
        <v>2004</v>
      </c>
      <c r="M79" s="33" t="str">
        <f>IFERROR(INDEX('[9]2021 ECI'!$A$2:$D$134,MATCH(B79,'[9]2021 ECI'!$A$2:$A$134,0),4),"")</f>
        <v/>
      </c>
      <c r="N79" s="32" t="str">
        <f>IFERROR(INDEX('[9]2021 ECI'!$A$2:$D$134,MATCH(B79,'[9]2021 ECI'!$A$2:$A$134,0),3),"")</f>
        <v/>
      </c>
      <c r="O79" s="8" t="str">
        <f>IFERROR(INDEX('[9]2021 ECI'!$A$2:$E$134,MATCH(B79,'[9]2021 ECI'!$A$2:$A$134,0),5),"")</f>
        <v/>
      </c>
      <c r="P79" s="33">
        <f>IFERROR(INDEX('[10]CPI 2022 (final)'!$A$4:$E$183,MATCH(B79,'[10]CPI 2022 (final)'!$B$4:$B$183,0),4),"")</f>
        <v>74</v>
      </c>
      <c r="Q79" s="32">
        <f>IFERROR(INDEX('[10]CPI 2022 (final)'!$A$4:$E$183,MATCH(B79,'[10]CPI 2022 (final)'!$B$4:$B$183,0),5),"")</f>
        <v>14</v>
      </c>
      <c r="R79" s="32">
        <v>2022</v>
      </c>
      <c r="S79" s="34">
        <f>IFERROR(INDEX('[11]SDR 2023 Data'!$A$2:$D$207,MATCH(B79,'[11]SDR 2023 Data'!$A$2:$A$207,0),3),"")</f>
        <v>78.266441806722682</v>
      </c>
      <c r="T79" s="32">
        <f>IFERROR(INDEX('[11]SDR 2023 Data'!$A$2:$D$207,MATCH(B79,'[11]SDR 2023 Data'!$A$2:$A$207,0),4),"")</f>
        <v>29</v>
      </c>
      <c r="U79" s="32">
        <v>2023</v>
      </c>
    </row>
    <row r="80" spans="1:21" x14ac:dyDescent="0.2">
      <c r="A80" s="12" t="s">
        <v>176</v>
      </c>
      <c r="B80" s="13" t="s">
        <v>739</v>
      </c>
      <c r="C80" s="25">
        <f>IFERROR(INDEX('[4]2023'!$A$4:$B$269,MATCH(B80,'[4]2023'!$A$4:$A$269,0),2),"")</f>
        <v>1428627663</v>
      </c>
      <c r="D80" s="26">
        <v>2023</v>
      </c>
      <c r="E80" s="27">
        <f>IFERROR(INDEX('[5]Most Recent Value By Country'!$A$2:$D$267,MATCH(B80,'[5]Most Recent Value By Country'!$B$2:$B$267,0),3),"")</f>
        <v>911389.96502961533</v>
      </c>
      <c r="F80" s="28">
        <f>IFERROR(INDEX('[5]Most Recent Value By Country'!$A$2:$D$267,MATCH(B80,'[5]Most Recent Value By Country'!$B$2:$B$267,0),4),"")</f>
        <v>2022</v>
      </c>
      <c r="G80" s="29">
        <f>IFERROR(INDEX('[6]Most Recent Value By Country'!$A$2:$D$267,MATCH(B80,'[6]Most Recent Value By Country'!$B$2:$B$267,0),3),"")</f>
        <v>759933.64632423921</v>
      </c>
      <c r="H80" s="30">
        <f>IFERROR(INDEX('[6]Most Recent Value By Country'!$A$2:$D$267,MATCH(B80,'[6]Most Recent Value By Country'!$B$2:$B$267,0),4),"")</f>
        <v>2022</v>
      </c>
      <c r="I80" s="31">
        <f>IFERROR(INDEX('[7]Most Recent Value By Country'!$A$2:$D$267,MATCH(B80,'[7]Most Recent Value By Country'!$B$2:$B$267,0),3),"")</f>
        <v>2388.6211977676166</v>
      </c>
      <c r="J80" s="28">
        <f>IFERROR(INDEX('[7]Most Recent Value By Country'!$A$2:$D$267,MATCH(B80,'[7]Most Recent Value By Country'!$B$2:$B$267,0),4),"")</f>
        <v>2022</v>
      </c>
      <c r="K80" s="32">
        <f>IFERROR(INDEX('[8]Most Recent Year by Country'!$A$2:$D$267,MATCH(B80,'[8]Most Recent Year by Country'!$B$2:$B$267,0),3),"")</f>
        <v>5215</v>
      </c>
      <c r="L80" s="32">
        <f>IFERROR(INDEX('[8]Most Recent Year by Country'!$A$2:$D$267,MATCH(B80,'[8]Most Recent Year by Country'!$B$2:$B$267,0),4),"")</f>
        <v>2019</v>
      </c>
      <c r="M80" s="33">
        <f>IFERROR(INDEX('[9]2021 ECI'!$A$2:$D$134,MATCH(B80,'[9]2021 ECI'!$A$2:$A$134,0),4),"")</f>
        <v>0.47836685000000001</v>
      </c>
      <c r="N80" s="32">
        <f>IFERROR(INDEX('[9]2021 ECI'!$A$2:$D$134,MATCH(B80,'[9]2021 ECI'!$A$2:$A$134,0),3),"")</f>
        <v>42</v>
      </c>
      <c r="O80" s="8">
        <f>IFERROR(INDEX('[9]2021 ECI'!$A$2:$E$134,MATCH(B80,'[9]2021 ECI'!$A$2:$A$134,0),5),"")</f>
        <v>2021</v>
      </c>
      <c r="P80" s="33">
        <f>IFERROR(INDEX('[10]CPI 2022 (final)'!$A$4:$E$183,MATCH(B80,'[10]CPI 2022 (final)'!$B$4:$B$183,0),4),"")</f>
        <v>40</v>
      </c>
      <c r="Q80" s="32">
        <f>IFERROR(INDEX('[10]CPI 2022 (final)'!$A$4:$E$183,MATCH(B80,'[10]CPI 2022 (final)'!$B$4:$B$183,0),5),"")</f>
        <v>85</v>
      </c>
      <c r="R80" s="32">
        <v>2022</v>
      </c>
      <c r="S80" s="34">
        <f>IFERROR(INDEX('[11]SDR 2023 Data'!$A$2:$D$207,MATCH(B80,'[11]SDR 2023 Data'!$A$2:$A$207,0),3),"")</f>
        <v>63.449214005602244</v>
      </c>
      <c r="T80" s="32">
        <f>IFERROR(INDEX('[11]SDR 2023 Data'!$A$2:$D$207,MATCH(B80,'[11]SDR 2023 Data'!$A$2:$A$207,0),4),"")</f>
        <v>112</v>
      </c>
      <c r="U80" s="32">
        <v>2023</v>
      </c>
    </row>
    <row r="81" spans="1:21" x14ac:dyDescent="0.2">
      <c r="A81" s="12" t="s">
        <v>178</v>
      </c>
      <c r="B81" s="13" t="s">
        <v>733</v>
      </c>
      <c r="C81" s="25">
        <f>IFERROR(INDEX('[4]2023'!$A$4:$B$269,MATCH(B81,'[4]2023'!$A$4:$A$269,0),2),"")</f>
        <v>277534122</v>
      </c>
      <c r="D81" s="26">
        <v>2023</v>
      </c>
      <c r="E81" s="27">
        <f>IFERROR(INDEX('[5]Most Recent Value By Country'!$A$2:$D$267,MATCH(B81,'[5]Most Recent Value By Country'!$B$2:$B$267,0),3),"")</f>
        <v>275703.23797222326</v>
      </c>
      <c r="F81" s="28">
        <f>IFERROR(INDEX('[5]Most Recent Value By Country'!$A$2:$D$267,MATCH(B81,'[5]Most Recent Value By Country'!$B$2:$B$267,0),4),"")</f>
        <v>2022</v>
      </c>
      <c r="G81" s="29">
        <f>IFERROR(INDEX('[6]Most Recent Value By Country'!$A$2:$D$267,MATCH(B81,'[6]Most Recent Value By Country'!$B$2:$B$267,0),3),"")</f>
        <v>323079.95365246746</v>
      </c>
      <c r="H81" s="30">
        <f>IFERROR(INDEX('[6]Most Recent Value By Country'!$A$2:$D$267,MATCH(B81,'[6]Most Recent Value By Country'!$B$2:$B$267,0),4),"")</f>
        <v>2022</v>
      </c>
      <c r="I81" s="31">
        <f>IFERROR(INDEX('[7]Most Recent Value By Country'!$A$2:$D$267,MATCH(B81,'[7]Most Recent Value By Country'!$B$2:$B$267,0),3),"")</f>
        <v>4787.9993076513438</v>
      </c>
      <c r="J81" s="28">
        <f>IFERROR(INDEX('[7]Most Recent Value By Country'!$A$2:$D$267,MATCH(B81,'[7]Most Recent Value By Country'!$B$2:$B$267,0),4),"")</f>
        <v>2022</v>
      </c>
      <c r="K81" s="32">
        <f>IFERROR(INDEX('[8]Most Recent Year by Country'!$A$2:$D$267,MATCH(B81,'[8]Most Recent Year by Country'!$B$2:$B$267,0),3),"")</f>
        <v>713</v>
      </c>
      <c r="L81" s="32">
        <f>IFERROR(INDEX('[8]Most Recent Year by Country'!$A$2:$D$267,MATCH(B81,'[8]Most Recent Year by Country'!$B$2:$B$267,0),4),"")</f>
        <v>2020</v>
      </c>
      <c r="M81" s="33">
        <f>IFERROR(INDEX('[9]2021 ECI'!$A$2:$D$134,MATCH(B81,'[9]2021 ECI'!$A$2:$A$134,0),4),"")</f>
        <v>-9.2352080000000003E-2</v>
      </c>
      <c r="N81" s="32">
        <f>IFERROR(INDEX('[9]2021 ECI'!$A$2:$D$134,MATCH(B81,'[9]2021 ECI'!$A$2:$A$134,0),3),"")</f>
        <v>64</v>
      </c>
      <c r="O81" s="8">
        <f>IFERROR(INDEX('[9]2021 ECI'!$A$2:$E$134,MATCH(B81,'[9]2021 ECI'!$A$2:$A$134,0),5),"")</f>
        <v>2021</v>
      </c>
      <c r="P81" s="33">
        <f>IFERROR(INDEX('[10]CPI 2022 (final)'!$A$4:$E$183,MATCH(B81,'[10]CPI 2022 (final)'!$B$4:$B$183,0),4),"")</f>
        <v>34</v>
      </c>
      <c r="Q81" s="32">
        <f>IFERROR(INDEX('[10]CPI 2022 (final)'!$A$4:$E$183,MATCH(B81,'[10]CPI 2022 (final)'!$B$4:$B$183,0),5),"")</f>
        <v>110</v>
      </c>
      <c r="R81" s="32">
        <v>2022</v>
      </c>
      <c r="S81" s="34">
        <f>IFERROR(INDEX('[11]SDR 2023 Data'!$A$2:$D$207,MATCH(B81,'[11]SDR 2023 Data'!$A$2:$A$207,0),3),"")</f>
        <v>70.162897338935551</v>
      </c>
      <c r="T81" s="32">
        <f>IFERROR(INDEX('[11]SDR 2023 Data'!$A$2:$D$207,MATCH(B81,'[11]SDR 2023 Data'!$A$2:$A$207,0),4),"")</f>
        <v>75</v>
      </c>
      <c r="U81" s="32">
        <v>2023</v>
      </c>
    </row>
    <row r="82" spans="1:21" x14ac:dyDescent="0.2">
      <c r="A82" s="12" t="s">
        <v>753</v>
      </c>
      <c r="B82" s="13" t="s">
        <v>752</v>
      </c>
      <c r="C82" s="25">
        <f>IFERROR(INDEX('[4]2023'!$A$4:$B$269,MATCH(B82,'[4]2023'!$A$4:$A$269,0),2),"")</f>
        <v>89172767</v>
      </c>
      <c r="D82" s="26">
        <v>2023</v>
      </c>
      <c r="E82" s="27">
        <f>IFERROR(INDEX('[5]Most Recent Value By Country'!$A$2:$D$267,MATCH(B82,'[5]Most Recent Value By Country'!$B$2:$B$267,0),3),"")</f>
        <v>69453.692810359222</v>
      </c>
      <c r="F82" s="28">
        <f>IFERROR(INDEX('[5]Most Recent Value By Country'!$A$2:$D$267,MATCH(B82,'[5]Most Recent Value By Country'!$B$2:$B$267,0),4),"")</f>
        <v>2022</v>
      </c>
      <c r="G82" s="29">
        <f>IFERROR(INDEX('[6]Most Recent Value By Country'!$A$2:$D$267,MATCH(B82,'[6]Most Recent Value By Country'!$B$2:$B$267,0),3),"")</f>
        <v>76916.925719762337</v>
      </c>
      <c r="H82" s="30">
        <f>IFERROR(INDEX('[6]Most Recent Value By Country'!$A$2:$D$267,MATCH(B82,'[6]Most Recent Value By Country'!$B$2:$B$267,0),4),"")</f>
        <v>2022</v>
      </c>
      <c r="I82" s="31">
        <f>IFERROR(INDEX('[7]Most Recent Value By Country'!$A$2:$D$267,MATCH(B82,'[7]Most Recent Value By Country'!$B$2:$B$267,0),3),"")</f>
        <v>4387.8257151787157</v>
      </c>
      <c r="J82" s="28">
        <f>IFERROR(INDEX('[7]Most Recent Value By Country'!$A$2:$D$267,MATCH(B82,'[7]Most Recent Value By Country'!$B$2:$B$267,0),4),"")</f>
        <v>2022</v>
      </c>
      <c r="K82" s="32">
        <f>IFERROR(INDEX('[8]Most Recent Year by Country'!$A$2:$D$267,MATCH(B82,'[8]Most Recent Year by Country'!$B$2:$B$267,0),3),"")</f>
        <v>367</v>
      </c>
      <c r="L82" s="32">
        <f>IFERROR(INDEX('[8]Most Recent Year by Country'!$A$2:$D$267,MATCH(B82,'[8]Most Recent Year by Country'!$B$2:$B$267,0),4),"")</f>
        <v>2020</v>
      </c>
      <c r="M82" s="33">
        <f>IFERROR(INDEX('[9]2021 ECI'!$A$2:$D$134,MATCH(B82,'[9]2021 ECI'!$A$2:$A$134,0),4),"")</f>
        <v>-0.18771852999999999</v>
      </c>
      <c r="N82" s="32">
        <f>IFERROR(INDEX('[9]2021 ECI'!$A$2:$D$134,MATCH(B82,'[9]2021 ECI'!$A$2:$A$134,0),3),"")</f>
        <v>73</v>
      </c>
      <c r="O82" s="8">
        <f>IFERROR(INDEX('[9]2021 ECI'!$A$2:$E$134,MATCH(B82,'[9]2021 ECI'!$A$2:$A$134,0),5),"")</f>
        <v>2021</v>
      </c>
      <c r="P82" s="33">
        <f>IFERROR(INDEX('[10]CPI 2022 (final)'!$A$4:$E$183,MATCH(B82,'[10]CPI 2022 (final)'!$B$4:$B$183,0),4),"")</f>
        <v>25</v>
      </c>
      <c r="Q82" s="32">
        <f>IFERROR(INDEX('[10]CPI 2022 (final)'!$A$4:$E$183,MATCH(B82,'[10]CPI 2022 (final)'!$B$4:$B$183,0),5),"")</f>
        <v>147</v>
      </c>
      <c r="R82" s="32">
        <v>2022</v>
      </c>
      <c r="S82" s="34">
        <f>IFERROR(INDEX('[11]SDR 2023 Data'!$A$2:$D$207,MATCH(B82,'[11]SDR 2023 Data'!$A$2:$A$207,0),3),"")</f>
        <v>69.091831162464985</v>
      </c>
      <c r="T82" s="32">
        <f>IFERROR(INDEX('[11]SDR 2023 Data'!$A$2:$D$207,MATCH(B82,'[11]SDR 2023 Data'!$A$2:$A$207,0),4),"")</f>
        <v>86</v>
      </c>
      <c r="U82" s="32">
        <v>2023</v>
      </c>
    </row>
    <row r="83" spans="1:21" x14ac:dyDescent="0.2">
      <c r="A83" s="12" t="s">
        <v>183</v>
      </c>
      <c r="B83" s="13" t="s">
        <v>759</v>
      </c>
      <c r="C83" s="25">
        <f>IFERROR(INDEX('[4]2023'!$A$4:$B$269,MATCH(B83,'[4]2023'!$A$4:$A$269,0),2),"")</f>
        <v>45504560</v>
      </c>
      <c r="D83" s="26">
        <v>2023</v>
      </c>
      <c r="E83" s="27">
        <f>IFERROR(INDEX('[5]Most Recent Value By Country'!$A$2:$D$267,MATCH(B83,'[5]Most Recent Value By Country'!$B$2:$B$267,0),3),"")</f>
        <v>50706.9</v>
      </c>
      <c r="F83" s="28">
        <f>IFERROR(INDEX('[5]Most Recent Value By Country'!$A$2:$D$267,MATCH(B83,'[5]Most Recent Value By Country'!$B$2:$B$267,0),4),"")</f>
        <v>2021</v>
      </c>
      <c r="G83" s="29">
        <f>IFERROR(INDEX('[6]Most Recent Value By Country'!$A$2:$D$267,MATCH(B83,'[6]Most Recent Value By Country'!$B$2:$B$267,0),3),"")</f>
        <v>78260.5</v>
      </c>
      <c r="H83" s="30">
        <f>IFERROR(INDEX('[6]Most Recent Value By Country'!$A$2:$D$267,MATCH(B83,'[6]Most Recent Value By Country'!$B$2:$B$267,0),4),"")</f>
        <v>2021</v>
      </c>
      <c r="I83" s="31">
        <f>IFERROR(INDEX('[7]Most Recent Value By Country'!$A$2:$D$267,MATCH(B83,'[7]Most Recent Value By Country'!$B$2:$B$267,0),3),"")</f>
        <v>5937.1954660027104</v>
      </c>
      <c r="J83" s="28">
        <f>IFERROR(INDEX('[7]Most Recent Value By Country'!$A$2:$D$267,MATCH(B83,'[7]Most Recent Value By Country'!$B$2:$B$267,0),4),"")</f>
        <v>2022</v>
      </c>
      <c r="K83" s="32" t="str">
        <f>IFERROR(INDEX('[8]Most Recent Year by Country'!$A$2:$D$267,MATCH(B83,'[8]Most Recent Year by Country'!$B$2:$B$267,0),3),"")</f>
        <v/>
      </c>
      <c r="L83" s="32" t="str">
        <f>IFERROR(INDEX('[8]Most Recent Year by Country'!$A$2:$D$267,MATCH(B83,'[8]Most Recent Year by Country'!$B$2:$B$267,0),4),"")</f>
        <v/>
      </c>
      <c r="M83" s="33" t="str">
        <f>IFERROR(INDEX('[9]2021 ECI'!$A$2:$D$134,MATCH(B83,'[9]2021 ECI'!$A$2:$A$134,0),4),"")</f>
        <v/>
      </c>
      <c r="N83" s="32" t="str">
        <f>IFERROR(INDEX('[9]2021 ECI'!$A$2:$D$134,MATCH(B83,'[9]2021 ECI'!$A$2:$A$134,0),3),"")</f>
        <v/>
      </c>
      <c r="O83" s="8" t="str">
        <f>IFERROR(INDEX('[9]2021 ECI'!$A$2:$E$134,MATCH(B83,'[9]2021 ECI'!$A$2:$A$134,0),5),"")</f>
        <v/>
      </c>
      <c r="P83" s="33">
        <f>IFERROR(INDEX('[10]CPI 2022 (final)'!$A$4:$E$183,MATCH(B83,'[10]CPI 2022 (final)'!$B$4:$B$183,0),4),"")</f>
        <v>23</v>
      </c>
      <c r="Q83" s="32">
        <f>IFERROR(INDEX('[10]CPI 2022 (final)'!$A$4:$E$183,MATCH(B83,'[10]CPI 2022 (final)'!$B$4:$B$183,0),5),"")</f>
        <v>157</v>
      </c>
      <c r="R83" s="32">
        <v>2022</v>
      </c>
      <c r="S83" s="34">
        <f>IFERROR(INDEX('[11]SDR 2023 Data'!$A$2:$D$207,MATCH(B83,'[11]SDR 2023 Data'!$A$2:$A$207,0),3),"")</f>
        <v>64.792644731738847</v>
      </c>
      <c r="T83" s="32">
        <f>IFERROR(INDEX('[11]SDR 2023 Data'!$A$2:$D$207,MATCH(B83,'[11]SDR 2023 Data'!$A$2:$A$207,0),4),"")</f>
        <v>105</v>
      </c>
      <c r="U83" s="32">
        <v>2023</v>
      </c>
    </row>
    <row r="84" spans="1:21" x14ac:dyDescent="0.2">
      <c r="A84" s="12" t="s">
        <v>185</v>
      </c>
      <c r="B84" s="13" t="s">
        <v>745</v>
      </c>
      <c r="C84" s="25">
        <f>IFERROR(INDEX('[4]2023'!$A$4:$B$269,MATCH(B84,'[4]2023'!$A$4:$A$269,0),2),"")</f>
        <v>5120455</v>
      </c>
      <c r="D84" s="26">
        <v>2023</v>
      </c>
      <c r="E84" s="27">
        <f>IFERROR(INDEX('[5]Most Recent Value By Country'!$A$2:$D$267,MATCH(B84,'[5]Most Recent Value By Country'!$B$2:$B$267,0),3),"")</f>
        <v>527245.13085895148</v>
      </c>
      <c r="F84" s="28">
        <f>IFERROR(INDEX('[5]Most Recent Value By Country'!$A$2:$D$267,MATCH(B84,'[5]Most Recent Value By Country'!$B$2:$B$267,0),4),"")</f>
        <v>2022</v>
      </c>
      <c r="G84" s="29">
        <f>IFERROR(INDEX('[6]Most Recent Value By Country'!$A$2:$D$267,MATCH(B84,'[6]Most Recent Value By Country'!$B$2:$B$267,0),3),"")</f>
        <v>724806.63811517786</v>
      </c>
      <c r="H84" s="30">
        <f>IFERROR(INDEX('[6]Most Recent Value By Country'!$A$2:$D$267,MATCH(B84,'[6]Most Recent Value By Country'!$B$2:$B$267,0),4),"")</f>
        <v>2022</v>
      </c>
      <c r="I84" s="31">
        <f>IFERROR(INDEX('[7]Most Recent Value By Country'!$A$2:$D$267,MATCH(B84,'[7]Most Recent Value By Country'!$B$2:$B$267,0),3),"")</f>
        <v>104038.94607629598</v>
      </c>
      <c r="J84" s="28">
        <f>IFERROR(INDEX('[7]Most Recent Value By Country'!$A$2:$D$267,MATCH(B84,'[7]Most Recent Value By Country'!$B$2:$B$267,0),4),"")</f>
        <v>2022</v>
      </c>
      <c r="K84" s="32">
        <f>IFERROR(INDEX('[8]Most Recent Year by Country'!$A$2:$D$267,MATCH(B84,'[8]Most Recent Year by Country'!$B$2:$B$267,0),3),"")</f>
        <v>43</v>
      </c>
      <c r="L84" s="32">
        <f>IFERROR(INDEX('[8]Most Recent Year by Country'!$A$2:$D$267,MATCH(B84,'[8]Most Recent Year by Country'!$B$2:$B$267,0),4),"")</f>
        <v>2014</v>
      </c>
      <c r="M84" s="33">
        <f>IFERROR(INDEX('[9]2021 ECI'!$A$2:$D$134,MATCH(B84,'[9]2021 ECI'!$A$2:$A$134,0),4),"")</f>
        <v>1.4413548</v>
      </c>
      <c r="N84" s="32">
        <f>IFERROR(INDEX('[9]2021 ECI'!$A$2:$D$134,MATCH(B84,'[9]2021 ECI'!$A$2:$A$134,0),3),"")</f>
        <v>13</v>
      </c>
      <c r="O84" s="8">
        <f>IFERROR(INDEX('[9]2021 ECI'!$A$2:$E$134,MATCH(B84,'[9]2021 ECI'!$A$2:$A$134,0),5),"")</f>
        <v>2021</v>
      </c>
      <c r="P84" s="33">
        <f>IFERROR(INDEX('[10]CPI 2022 (final)'!$A$4:$E$183,MATCH(B84,'[10]CPI 2022 (final)'!$B$4:$B$183,0),4),"")</f>
        <v>77</v>
      </c>
      <c r="Q84" s="32">
        <f>IFERROR(INDEX('[10]CPI 2022 (final)'!$A$4:$E$183,MATCH(B84,'[10]CPI 2022 (final)'!$B$4:$B$183,0),5),"")</f>
        <v>10</v>
      </c>
      <c r="R84" s="32">
        <v>2022</v>
      </c>
      <c r="S84" s="34">
        <f>IFERROR(INDEX('[11]SDR 2023 Data'!$A$2:$D$207,MATCH(B84,'[11]SDR 2023 Data'!$A$2:$A$207,0),3),"")</f>
        <v>80.147938349885408</v>
      </c>
      <c r="T84" s="32">
        <f>IFERROR(INDEX('[11]SDR 2023 Data'!$A$2:$D$207,MATCH(B84,'[11]SDR 2023 Data'!$A$2:$A$207,0),4),"")</f>
        <v>17</v>
      </c>
      <c r="U84" s="32">
        <v>2023</v>
      </c>
    </row>
    <row r="85" spans="1:21" x14ac:dyDescent="0.2">
      <c r="A85" s="12" t="s">
        <v>187</v>
      </c>
      <c r="B85" s="13" t="s">
        <v>771</v>
      </c>
      <c r="C85" s="25">
        <f>IFERROR(INDEX('[4]2023'!$A$4:$B$269,MATCH(B85,'[4]2023'!$A$4:$A$269,0),2),"")</f>
        <v>9693280</v>
      </c>
      <c r="D85" s="26">
        <v>2023</v>
      </c>
      <c r="E85" s="27">
        <f>IFERROR(INDEX('[5]Most Recent Value By Country'!$A$2:$D$267,MATCH(B85,'[5]Most Recent Value By Country'!$B$2:$B$267,0),3),"")</f>
        <v>149427.36367710007</v>
      </c>
      <c r="F85" s="28">
        <f>IFERROR(INDEX('[5]Most Recent Value By Country'!$A$2:$D$267,MATCH(B85,'[5]Most Recent Value By Country'!$B$2:$B$267,0),4),"")</f>
        <v>2022</v>
      </c>
      <c r="G85" s="29">
        <f>IFERROR(INDEX('[6]Most Recent Value By Country'!$A$2:$D$267,MATCH(B85,'[6]Most Recent Value By Country'!$B$2:$B$267,0),3),"")</f>
        <v>166585.18898373589</v>
      </c>
      <c r="H85" s="30">
        <f>IFERROR(INDEX('[6]Most Recent Value By Country'!$A$2:$D$267,MATCH(B85,'[6]Most Recent Value By Country'!$B$2:$B$267,0),4),"")</f>
        <v>2022</v>
      </c>
      <c r="I85" s="31">
        <f>IFERROR(INDEX('[7]Most Recent Value By Country'!$A$2:$D$267,MATCH(B85,'[7]Most Recent Value By Country'!$B$2:$B$267,0),3),"")</f>
        <v>54659.753964318981</v>
      </c>
      <c r="J85" s="28">
        <f>IFERROR(INDEX('[7]Most Recent Value By Country'!$A$2:$D$267,MATCH(B85,'[7]Most Recent Value By Country'!$B$2:$B$267,0),4),"")</f>
        <v>2022</v>
      </c>
      <c r="K85" s="32">
        <f>IFERROR(INDEX('[8]Most Recent Year by Country'!$A$2:$D$267,MATCH(B85,'[8]Most Recent Year by Country'!$B$2:$B$267,0),3),"")</f>
        <v>426</v>
      </c>
      <c r="L85" s="32">
        <f>IFERROR(INDEX('[8]Most Recent Year by Country'!$A$2:$D$267,MATCH(B85,'[8]Most Recent Year by Country'!$B$2:$B$267,0),4),"")</f>
        <v>2020</v>
      </c>
      <c r="M85" s="33">
        <f>IFERROR(INDEX('[9]2021 ECI'!$A$2:$D$134,MATCH(B85,'[9]2021 ECI'!$A$2:$A$134,0),4),"")</f>
        <v>1.1681432</v>
      </c>
      <c r="N85" s="32">
        <f>IFERROR(INDEX('[9]2021 ECI'!$A$2:$D$134,MATCH(B85,'[9]2021 ECI'!$A$2:$A$134,0),3),"")</f>
        <v>21</v>
      </c>
      <c r="O85" s="8">
        <f>IFERROR(INDEX('[9]2021 ECI'!$A$2:$E$134,MATCH(B85,'[9]2021 ECI'!$A$2:$A$134,0),5),"")</f>
        <v>2021</v>
      </c>
      <c r="P85" s="33">
        <f>IFERROR(INDEX('[10]CPI 2022 (final)'!$A$4:$E$183,MATCH(B85,'[10]CPI 2022 (final)'!$B$4:$B$183,0),4),"")</f>
        <v>63</v>
      </c>
      <c r="Q85" s="32">
        <f>IFERROR(INDEX('[10]CPI 2022 (final)'!$A$4:$E$183,MATCH(B85,'[10]CPI 2022 (final)'!$B$4:$B$183,0),5),"")</f>
        <v>31</v>
      </c>
      <c r="R85" s="32">
        <v>2022</v>
      </c>
      <c r="S85" s="34">
        <f>IFERROR(INDEX('[11]SDR 2023 Data'!$A$2:$D$207,MATCH(B85,'[11]SDR 2023 Data'!$A$2:$A$207,0),3),"")</f>
        <v>73.97033907563025</v>
      </c>
      <c r="T85" s="32">
        <f>IFERROR(INDEX('[11]SDR 2023 Data'!$A$2:$D$207,MATCH(B85,'[11]SDR 2023 Data'!$A$2:$A$207,0),4),"")</f>
        <v>48</v>
      </c>
      <c r="U85" s="32">
        <v>2023</v>
      </c>
    </row>
    <row r="86" spans="1:21" x14ac:dyDescent="0.2">
      <c r="A86" s="12" t="s">
        <v>189</v>
      </c>
      <c r="B86" s="13" t="s">
        <v>777</v>
      </c>
      <c r="C86" s="25">
        <f>IFERROR(INDEX('[4]2023'!$A$4:$B$269,MATCH(B86,'[4]2023'!$A$4:$A$269,0),2),"")</f>
        <v>58662524</v>
      </c>
      <c r="D86" s="26">
        <v>2023</v>
      </c>
      <c r="E86" s="27">
        <f>IFERROR(INDEX('[5]Most Recent Value By Country'!$A$2:$D$267,MATCH(B86,'[5]Most Recent Value By Country'!$B$2:$B$267,0),3),"")</f>
        <v>777843.3274698474</v>
      </c>
      <c r="F86" s="28">
        <f>IFERROR(INDEX('[5]Most Recent Value By Country'!$A$2:$D$267,MATCH(B86,'[5]Most Recent Value By Country'!$B$2:$B$267,0),4),"")</f>
        <v>2022</v>
      </c>
      <c r="G86" s="29">
        <f>IFERROR(INDEX('[6]Most Recent Value By Country'!$A$2:$D$267,MATCH(B86,'[6]Most Recent Value By Country'!$B$2:$B$267,0),3),"")</f>
        <v>746867.58586459432</v>
      </c>
      <c r="H86" s="30">
        <f>IFERROR(INDEX('[6]Most Recent Value By Country'!$A$2:$D$267,MATCH(B86,'[6]Most Recent Value By Country'!$B$2:$B$267,0),4),"")</f>
        <v>2022</v>
      </c>
      <c r="I86" s="31">
        <f>IFERROR(INDEX('[7]Most Recent Value By Country'!$A$2:$D$267,MATCH(B86,'[7]Most Recent Value By Country'!$B$2:$B$267,0),3),"")</f>
        <v>34157.990122464042</v>
      </c>
      <c r="J86" s="28">
        <f>IFERROR(INDEX('[7]Most Recent Value By Country'!$A$2:$D$267,MATCH(B86,'[7]Most Recent Value By Country'!$B$2:$B$267,0),4),"")</f>
        <v>2022</v>
      </c>
      <c r="K86" s="32">
        <f>IFERROR(INDEX('[8]Most Recent Year by Country'!$A$2:$D$267,MATCH(B86,'[8]Most Recent Year by Country'!$B$2:$B$267,0),3),"")</f>
        <v>290</v>
      </c>
      <c r="L86" s="32">
        <f>IFERROR(INDEX('[8]Most Recent Year by Country'!$A$2:$D$267,MATCH(B86,'[8]Most Recent Year by Country'!$B$2:$B$267,0),4),"")</f>
        <v>2010</v>
      </c>
      <c r="M86" s="33">
        <f>IFERROR(INDEX('[9]2021 ECI'!$A$2:$D$134,MATCH(B86,'[9]2021 ECI'!$A$2:$A$134,0),4),"")</f>
        <v>1.3483225000000001</v>
      </c>
      <c r="N86" s="32">
        <f>IFERROR(INDEX('[9]2021 ECI'!$A$2:$D$134,MATCH(B86,'[9]2021 ECI'!$A$2:$A$134,0),3),"")</f>
        <v>16</v>
      </c>
      <c r="O86" s="8">
        <f>IFERROR(INDEX('[9]2021 ECI'!$A$2:$E$134,MATCH(B86,'[9]2021 ECI'!$A$2:$A$134,0),5),"")</f>
        <v>2021</v>
      </c>
      <c r="P86" s="33">
        <f>IFERROR(INDEX('[10]CPI 2022 (final)'!$A$4:$E$183,MATCH(B86,'[10]CPI 2022 (final)'!$B$4:$B$183,0),4),"")</f>
        <v>56</v>
      </c>
      <c r="Q86" s="32">
        <f>IFERROR(INDEX('[10]CPI 2022 (final)'!$A$4:$E$183,MATCH(B86,'[10]CPI 2022 (final)'!$B$4:$B$183,0),5),"")</f>
        <v>41</v>
      </c>
      <c r="R86" s="32">
        <v>2022</v>
      </c>
      <c r="S86" s="34">
        <f>IFERROR(INDEX('[11]SDR 2023 Data'!$A$2:$D$207,MATCH(B86,'[11]SDR 2023 Data'!$A$2:$A$207,0),3),"")</f>
        <v>78.786836070791949</v>
      </c>
      <c r="T86" s="32">
        <f>IFERROR(INDEX('[11]SDR 2023 Data'!$A$2:$D$207,MATCH(B86,'[11]SDR 2023 Data'!$A$2:$A$207,0),4),"")</f>
        <v>24</v>
      </c>
      <c r="U86" s="32">
        <v>2023</v>
      </c>
    </row>
    <row r="87" spans="1:21" x14ac:dyDescent="0.2">
      <c r="A87" s="12" t="s">
        <v>191</v>
      </c>
      <c r="B87" s="13" t="s">
        <v>1239</v>
      </c>
      <c r="C87" s="25">
        <f>IFERROR(INDEX('[4]2023'!$A$4:$B$269,MATCH(B87,'[4]2023'!$A$4:$A$269,0),2),"")</f>
        <v>2825544</v>
      </c>
      <c r="D87" s="26">
        <v>2023</v>
      </c>
      <c r="E87" s="27">
        <f>IFERROR(INDEX('[5]Most Recent Value By Country'!$A$2:$D$267,MATCH(B87,'[5]Most Recent Value By Country'!$B$2:$B$267,0),3),"")</f>
        <v>7729.9880895732176</v>
      </c>
      <c r="F87" s="28">
        <f>IFERROR(INDEX('[5]Most Recent Value By Country'!$A$2:$D$267,MATCH(B87,'[5]Most Recent Value By Country'!$B$2:$B$267,0),4),"")</f>
        <v>2022</v>
      </c>
      <c r="G87" s="29">
        <f>IFERROR(INDEX('[6]Most Recent Value By Country'!$A$2:$D$267,MATCH(B87,'[6]Most Recent Value By Country'!$B$2:$B$267,0),3),"")</f>
        <v>4782.355185316319</v>
      </c>
      <c r="H87" s="30">
        <f>IFERROR(INDEX('[6]Most Recent Value By Country'!$A$2:$D$267,MATCH(B87,'[6]Most Recent Value By Country'!$B$2:$B$267,0),4),"")</f>
        <v>2022</v>
      </c>
      <c r="I87" s="31">
        <f>IFERROR(INDEX('[7]Most Recent Value By Country'!$A$2:$D$267,MATCH(B87,'[7]Most Recent Value By Country'!$B$2:$B$267,0),3),"")</f>
        <v>6047.2164643093583</v>
      </c>
      <c r="J87" s="28">
        <f>IFERROR(INDEX('[7]Most Recent Value By Country'!$A$2:$D$267,MATCH(B87,'[7]Most Recent Value By Country'!$B$2:$B$267,0),4),"")</f>
        <v>2022</v>
      </c>
      <c r="K87" s="32">
        <f>IFERROR(INDEX('[8]Most Recent Year by Country'!$A$2:$D$267,MATCH(B87,'[8]Most Recent Year by Country'!$B$2:$B$267,0),3),"")</f>
        <v>89</v>
      </c>
      <c r="L87" s="32">
        <f>IFERROR(INDEX('[8]Most Recent Year by Country'!$A$2:$D$267,MATCH(B87,'[8]Most Recent Year by Country'!$B$2:$B$267,0),4),"")</f>
        <v>2020</v>
      </c>
      <c r="M87" s="33">
        <f>IFERROR(INDEX('[9]2021 ECI'!$A$2:$D$134,MATCH(B87,'[9]2021 ECI'!$A$2:$A$134,0),4),"")</f>
        <v>-0.3115966</v>
      </c>
      <c r="N87" s="32">
        <f>IFERROR(INDEX('[9]2021 ECI'!$A$2:$D$134,MATCH(B87,'[9]2021 ECI'!$A$2:$A$134,0),3),"")</f>
        <v>79</v>
      </c>
      <c r="O87" s="8">
        <f>IFERROR(INDEX('[9]2021 ECI'!$A$2:$E$134,MATCH(B87,'[9]2021 ECI'!$A$2:$A$134,0),5),"")</f>
        <v>2021</v>
      </c>
      <c r="P87" s="33">
        <f>IFERROR(INDEX('[10]CPI 2022 (final)'!$A$4:$E$183,MATCH(B87,'[10]CPI 2022 (final)'!$B$4:$B$183,0),4),"")</f>
        <v>44</v>
      </c>
      <c r="Q87" s="32">
        <f>IFERROR(INDEX('[10]CPI 2022 (final)'!$A$4:$E$183,MATCH(B87,'[10]CPI 2022 (final)'!$B$4:$B$183,0),5),"")</f>
        <v>69</v>
      </c>
      <c r="R87" s="32">
        <v>2022</v>
      </c>
      <c r="S87" s="34">
        <f>IFERROR(INDEX('[11]SDR 2023 Data'!$A$2:$D$207,MATCH(B87,'[11]SDR 2023 Data'!$A$2:$A$207,0),3),"")</f>
        <v>69.590874108734411</v>
      </c>
      <c r="T87" s="32">
        <f>IFERROR(INDEX('[11]SDR 2023 Data'!$A$2:$D$207,MATCH(B87,'[11]SDR 2023 Data'!$A$2:$A$207,0),4),"")</f>
        <v>82</v>
      </c>
      <c r="U87" s="32">
        <v>2023</v>
      </c>
    </row>
    <row r="88" spans="1:21" x14ac:dyDescent="0.2">
      <c r="A88" s="12" t="s">
        <v>193</v>
      </c>
      <c r="B88" s="13" t="s">
        <v>793</v>
      </c>
      <c r="C88" s="25">
        <f>IFERROR(INDEX('[4]2023'!$A$4:$B$269,MATCH(B88,'[4]2023'!$A$4:$A$269,0),2),"")</f>
        <v>124389416</v>
      </c>
      <c r="D88" s="26">
        <v>2023</v>
      </c>
      <c r="E88" s="27">
        <f>IFERROR(INDEX('[5]Most Recent Value By Country'!$A$2:$D$267,MATCH(B88,'[5]Most Recent Value By Country'!$B$2:$B$267,0),3),"")</f>
        <v>937984.91393035615</v>
      </c>
      <c r="F88" s="28">
        <f>IFERROR(INDEX('[5]Most Recent Value By Country'!$A$2:$D$267,MATCH(B88,'[5]Most Recent Value By Country'!$B$2:$B$267,0),4),"")</f>
        <v>2021</v>
      </c>
      <c r="G88" s="29">
        <f>IFERROR(INDEX('[6]Most Recent Value By Country'!$A$2:$D$267,MATCH(B88,'[6]Most Recent Value By Country'!$B$2:$B$267,0),3),"")</f>
        <v>911086.65701685729</v>
      </c>
      <c r="H88" s="30">
        <f>IFERROR(INDEX('[6]Most Recent Value By Country'!$A$2:$D$267,MATCH(B88,'[6]Most Recent Value By Country'!$B$2:$B$267,0),4),"")</f>
        <v>2021</v>
      </c>
      <c r="I88" s="31">
        <f>IFERROR(INDEX('[7]Most Recent Value By Country'!$A$2:$D$267,MATCH(B88,'[7]Most Recent Value By Country'!$B$2:$B$267,0),3),"")</f>
        <v>33815.317273379929</v>
      </c>
      <c r="J88" s="28">
        <f>IFERROR(INDEX('[7]Most Recent Value By Country'!$A$2:$D$267,MATCH(B88,'[7]Most Recent Value By Country'!$B$2:$B$267,0),4),"")</f>
        <v>2022</v>
      </c>
      <c r="K88" s="32">
        <f>IFERROR(INDEX('[8]Most Recent Year by Country'!$A$2:$D$267,MATCH(B88,'[8]Most Recent Year by Country'!$B$2:$B$267,0),3),"")</f>
        <v>3754</v>
      </c>
      <c r="L88" s="32">
        <f>IFERROR(INDEX('[8]Most Recent Year by Country'!$A$2:$D$267,MATCH(B88,'[8]Most Recent Year by Country'!$B$2:$B$267,0),4),"")</f>
        <v>2020</v>
      </c>
      <c r="M88" s="33">
        <f>IFERROR(INDEX('[9]2021 ECI'!$A$2:$D$134,MATCH(B88,'[9]2021 ECI'!$A$2:$A$134,0),4),"")</f>
        <v>2.2640642999999998</v>
      </c>
      <c r="N88" s="32">
        <f>IFERROR(INDEX('[9]2021 ECI'!$A$2:$D$134,MATCH(B88,'[9]2021 ECI'!$A$2:$A$134,0),3),"")</f>
        <v>1</v>
      </c>
      <c r="O88" s="8">
        <f>IFERROR(INDEX('[9]2021 ECI'!$A$2:$E$134,MATCH(B88,'[9]2021 ECI'!$A$2:$A$134,0),5),"")</f>
        <v>2021</v>
      </c>
      <c r="P88" s="33">
        <f>IFERROR(INDEX('[10]CPI 2022 (final)'!$A$4:$E$183,MATCH(B88,'[10]CPI 2022 (final)'!$B$4:$B$183,0),4),"")</f>
        <v>73</v>
      </c>
      <c r="Q88" s="32">
        <f>IFERROR(INDEX('[10]CPI 2022 (final)'!$A$4:$E$183,MATCH(B88,'[10]CPI 2022 (final)'!$B$4:$B$183,0),5),"")</f>
        <v>18</v>
      </c>
      <c r="R88" s="32">
        <v>2022</v>
      </c>
      <c r="S88" s="34">
        <f>IFERROR(INDEX('[11]SDR 2023 Data'!$A$2:$D$207,MATCH(B88,'[11]SDR 2023 Data'!$A$2:$A$207,0),3),"")</f>
        <v>79.414127742355674</v>
      </c>
      <c r="T88" s="32">
        <f>IFERROR(INDEX('[11]SDR 2023 Data'!$A$2:$D$207,MATCH(B88,'[11]SDR 2023 Data'!$A$2:$A$207,0),4),"")</f>
        <v>21</v>
      </c>
      <c r="U88" s="32">
        <v>2023</v>
      </c>
    </row>
    <row r="89" spans="1:21" x14ac:dyDescent="0.2">
      <c r="A89" s="12" t="s">
        <v>195</v>
      </c>
      <c r="B89" s="13" t="s">
        <v>786</v>
      </c>
      <c r="C89" s="25">
        <f>IFERROR(INDEX('[4]2023'!$A$4:$B$269,MATCH(B89,'[4]2023'!$A$4:$A$269,0),2),"")</f>
        <v>11337052</v>
      </c>
      <c r="D89" s="26">
        <v>2023</v>
      </c>
      <c r="E89" s="27">
        <f>IFERROR(INDEX('[5]Most Recent Value By Country'!$A$2:$D$267,MATCH(B89,'[5]Most Recent Value By Country'!$B$2:$B$267,0),3),"")</f>
        <v>21873.239436619722</v>
      </c>
      <c r="F89" s="28">
        <f>IFERROR(INDEX('[5]Most Recent Value By Country'!$A$2:$D$267,MATCH(B89,'[5]Most Recent Value By Country'!$B$2:$B$267,0),4),"")</f>
        <v>2019</v>
      </c>
      <c r="G89" s="29">
        <f>IFERROR(INDEX('[6]Most Recent Value By Country'!$A$2:$D$267,MATCH(B89,'[6]Most Recent Value By Country'!$B$2:$B$267,0),3),"")</f>
        <v>16319.718309859156</v>
      </c>
      <c r="H89" s="30">
        <f>IFERROR(INDEX('[6]Most Recent Value By Country'!$A$2:$D$267,MATCH(B89,'[6]Most Recent Value By Country'!$B$2:$B$267,0),4),"")</f>
        <v>2019</v>
      </c>
      <c r="I89" s="31">
        <f>IFERROR(INDEX('[7]Most Recent Value By Country'!$A$2:$D$267,MATCH(B89,'[7]Most Recent Value By Country'!$B$2:$B$267,0),3),"")</f>
        <v>4204.5056396769205</v>
      </c>
      <c r="J89" s="28">
        <f>IFERROR(INDEX('[7]Most Recent Value By Country'!$A$2:$D$267,MATCH(B89,'[7]Most Recent Value By Country'!$B$2:$B$267,0),4),"")</f>
        <v>2022</v>
      </c>
      <c r="K89" s="32">
        <f>IFERROR(INDEX('[8]Most Recent Year by Country'!$A$2:$D$267,MATCH(B89,'[8]Most Recent Year by Country'!$B$2:$B$267,0),3),"")</f>
        <v>179</v>
      </c>
      <c r="L89" s="32">
        <f>IFERROR(INDEX('[8]Most Recent Year by Country'!$A$2:$D$267,MATCH(B89,'[8]Most Recent Year by Country'!$B$2:$B$267,0),4),"")</f>
        <v>2020</v>
      </c>
      <c r="M89" s="33">
        <f>IFERROR(INDEX('[9]2021 ECI'!$A$2:$D$134,MATCH(B89,'[9]2021 ECI'!$A$2:$A$134,0),4),"")</f>
        <v>8.9176850000000002E-2</v>
      </c>
      <c r="N89" s="32">
        <f>IFERROR(INDEX('[9]2021 ECI'!$A$2:$D$134,MATCH(B89,'[9]2021 ECI'!$A$2:$A$134,0),3),"")</f>
        <v>57</v>
      </c>
      <c r="O89" s="8">
        <f>IFERROR(INDEX('[9]2021 ECI'!$A$2:$E$134,MATCH(B89,'[9]2021 ECI'!$A$2:$A$134,0),5),"")</f>
        <v>2021</v>
      </c>
      <c r="P89" s="33">
        <f>IFERROR(INDEX('[10]CPI 2022 (final)'!$A$4:$E$183,MATCH(B89,'[10]CPI 2022 (final)'!$B$4:$B$183,0),4),"")</f>
        <v>47</v>
      </c>
      <c r="Q89" s="32">
        <f>IFERROR(INDEX('[10]CPI 2022 (final)'!$A$4:$E$183,MATCH(B89,'[10]CPI 2022 (final)'!$B$4:$B$183,0),5),"")</f>
        <v>61</v>
      </c>
      <c r="R89" s="32">
        <v>2022</v>
      </c>
      <c r="S89" s="34">
        <f>IFERROR(INDEX('[11]SDR 2023 Data'!$A$2:$D$207,MATCH(B89,'[11]SDR 2023 Data'!$A$2:$A$207,0),3),"")</f>
        <v>69.874785792638733</v>
      </c>
      <c r="T89" s="32">
        <f>IFERROR(INDEX('[11]SDR 2023 Data'!$A$2:$D$207,MATCH(B89,'[11]SDR 2023 Data'!$A$2:$A$207,0),4),"")</f>
        <v>77</v>
      </c>
      <c r="U89" s="32">
        <v>2023</v>
      </c>
    </row>
    <row r="90" spans="1:21" x14ac:dyDescent="0.2">
      <c r="A90" s="12" t="s">
        <v>197</v>
      </c>
      <c r="B90" s="13" t="s">
        <v>800</v>
      </c>
      <c r="C90" s="25">
        <f>IFERROR(INDEX('[4]2023'!$A$4:$B$269,MATCH(B90,'[4]2023'!$A$4:$A$269,0),2),"")</f>
        <v>19841426</v>
      </c>
      <c r="D90" s="26">
        <v>2023</v>
      </c>
      <c r="E90" s="27">
        <f>IFERROR(INDEX('[5]Most Recent Value By Country'!$A$2:$D$267,MATCH(B90,'[5]Most Recent Value By Country'!$B$2:$B$267,0),3),"")</f>
        <v>47301.12571391675</v>
      </c>
      <c r="F90" s="28">
        <f>IFERROR(INDEX('[5]Most Recent Value By Country'!$A$2:$D$267,MATCH(B90,'[5]Most Recent Value By Country'!$B$2:$B$267,0),4),"")</f>
        <v>2021</v>
      </c>
      <c r="G90" s="29">
        <f>IFERROR(INDEX('[6]Most Recent Value By Country'!$A$2:$D$267,MATCH(B90,'[6]Most Recent Value By Country'!$B$2:$B$267,0),3),"")</f>
        <v>66124.956005705462</v>
      </c>
      <c r="H90" s="30">
        <f>IFERROR(INDEX('[6]Most Recent Value By Country'!$A$2:$D$267,MATCH(B90,'[6]Most Recent Value By Country'!$B$2:$B$267,0),4),"")</f>
        <v>2021</v>
      </c>
      <c r="I90" s="31">
        <f>IFERROR(INDEX('[7]Most Recent Value By Country'!$A$2:$D$267,MATCH(B90,'[7]Most Recent Value By Country'!$B$2:$B$267,0),3),"")</f>
        <v>11243.671225638578</v>
      </c>
      <c r="J90" s="28">
        <f>IFERROR(INDEX('[7]Most Recent Value By Country'!$A$2:$D$267,MATCH(B90,'[7]Most Recent Value By Country'!$B$2:$B$267,0),4),"")</f>
        <v>2022</v>
      </c>
      <c r="K90" s="32">
        <f>IFERROR(INDEX('[8]Most Recent Year by Country'!$A$2:$D$267,MATCH(B90,'[8]Most Recent Year by Country'!$B$2:$B$267,0),3),"")</f>
        <v>94</v>
      </c>
      <c r="L90" s="32">
        <f>IFERROR(INDEX('[8]Most Recent Year by Country'!$A$2:$D$267,MATCH(B90,'[8]Most Recent Year by Country'!$B$2:$B$267,0),4),"")</f>
        <v>2019</v>
      </c>
      <c r="M90" s="33">
        <f>IFERROR(INDEX('[9]2021 ECI'!$A$2:$D$134,MATCH(B90,'[9]2021 ECI'!$A$2:$A$134,0),4),"")</f>
        <v>-0.47155755999999999</v>
      </c>
      <c r="N90" s="32">
        <f>IFERROR(INDEX('[9]2021 ECI'!$A$2:$D$134,MATCH(B90,'[9]2021 ECI'!$A$2:$A$134,0),3),"")</f>
        <v>88</v>
      </c>
      <c r="O90" s="8">
        <f>IFERROR(INDEX('[9]2021 ECI'!$A$2:$E$134,MATCH(B90,'[9]2021 ECI'!$A$2:$A$134,0),5),"")</f>
        <v>2021</v>
      </c>
      <c r="P90" s="33">
        <f>IFERROR(INDEX('[10]CPI 2022 (final)'!$A$4:$E$183,MATCH(B90,'[10]CPI 2022 (final)'!$B$4:$B$183,0),4),"")</f>
        <v>36</v>
      </c>
      <c r="Q90" s="32">
        <f>IFERROR(INDEX('[10]CPI 2022 (final)'!$A$4:$E$183,MATCH(B90,'[10]CPI 2022 (final)'!$B$4:$B$183,0),5),"")</f>
        <v>101</v>
      </c>
      <c r="R90" s="32">
        <v>2022</v>
      </c>
      <c r="S90" s="34">
        <f>IFERROR(INDEX('[11]SDR 2023 Data'!$A$2:$D$207,MATCH(B90,'[11]SDR 2023 Data'!$A$2:$A$207,0),3),"")</f>
        <v>71.648263152533744</v>
      </c>
      <c r="T90" s="32">
        <f>IFERROR(INDEX('[11]SDR 2023 Data'!$A$2:$D$207,MATCH(B90,'[11]SDR 2023 Data'!$A$2:$A$207,0),4),"")</f>
        <v>66</v>
      </c>
      <c r="U90" s="32">
        <v>2023</v>
      </c>
    </row>
    <row r="91" spans="1:21" x14ac:dyDescent="0.2">
      <c r="A91" s="12" t="s">
        <v>199</v>
      </c>
      <c r="B91" s="13" t="s">
        <v>806</v>
      </c>
      <c r="C91" s="25">
        <f>IFERROR(INDEX('[4]2023'!$A$4:$B$269,MATCH(B91,'[4]2023'!$A$4:$A$269,0),2),"")</f>
        <v>55100586</v>
      </c>
      <c r="D91" s="26">
        <v>2023</v>
      </c>
      <c r="E91" s="27">
        <f>IFERROR(INDEX('[5]Most Recent Value By Country'!$A$2:$D$267,MATCH(B91,'[5]Most Recent Value By Country'!$B$2:$B$267,0),3),"")</f>
        <v>24401.529536133468</v>
      </c>
      <c r="F91" s="28">
        <f>IFERROR(INDEX('[5]Most Recent Value By Country'!$A$2:$D$267,MATCH(B91,'[5]Most Recent Value By Country'!$B$2:$B$267,0),4),"")</f>
        <v>2022</v>
      </c>
      <c r="G91" s="29">
        <f>IFERROR(INDEX('[6]Most Recent Value By Country'!$A$2:$D$267,MATCH(B91,'[6]Most Recent Value By Country'!$B$2:$B$267,0),3),"")</f>
        <v>13854.529473350201</v>
      </c>
      <c r="H91" s="30">
        <f>IFERROR(INDEX('[6]Most Recent Value By Country'!$A$2:$D$267,MATCH(B91,'[6]Most Recent Value By Country'!$B$2:$B$267,0),4),"")</f>
        <v>2022</v>
      </c>
      <c r="I91" s="31">
        <f>IFERROR(INDEX('[7]Most Recent Value By Country'!$A$2:$D$267,MATCH(B91,'[7]Most Recent Value By Country'!$B$2:$B$267,0),3),"")</f>
        <v>2099.3019382669636</v>
      </c>
      <c r="J91" s="28">
        <f>IFERROR(INDEX('[7]Most Recent Value By Country'!$A$2:$D$267,MATCH(B91,'[7]Most Recent Value By Country'!$B$2:$B$267,0),4),"")</f>
        <v>2022</v>
      </c>
      <c r="K91" s="32">
        <f>IFERROR(INDEX('[8]Most Recent Year by Country'!$A$2:$D$267,MATCH(B91,'[8]Most Recent Year by Country'!$B$2:$B$267,0),3),"")</f>
        <v>60</v>
      </c>
      <c r="L91" s="32">
        <f>IFERROR(INDEX('[8]Most Recent Year by Country'!$A$2:$D$267,MATCH(B91,'[8]Most Recent Year by Country'!$B$2:$B$267,0),4),"")</f>
        <v>2012</v>
      </c>
      <c r="M91" s="33">
        <f>IFERROR(INDEX('[9]2021 ECI'!$A$2:$D$134,MATCH(B91,'[9]2021 ECI'!$A$2:$A$134,0),4),"")</f>
        <v>-0.35204472999999997</v>
      </c>
      <c r="N91" s="32">
        <f>IFERROR(INDEX('[9]2021 ECI'!$A$2:$D$134,MATCH(B91,'[9]2021 ECI'!$A$2:$A$134,0),3),"")</f>
        <v>80</v>
      </c>
      <c r="O91" s="8">
        <f>IFERROR(INDEX('[9]2021 ECI'!$A$2:$E$134,MATCH(B91,'[9]2021 ECI'!$A$2:$A$134,0),5),"")</f>
        <v>2021</v>
      </c>
      <c r="P91" s="33">
        <f>IFERROR(INDEX('[10]CPI 2022 (final)'!$A$4:$E$183,MATCH(B91,'[10]CPI 2022 (final)'!$B$4:$B$183,0),4),"")</f>
        <v>32</v>
      </c>
      <c r="Q91" s="32">
        <f>IFERROR(INDEX('[10]CPI 2022 (final)'!$A$4:$E$183,MATCH(B91,'[10]CPI 2022 (final)'!$B$4:$B$183,0),5),"")</f>
        <v>123</v>
      </c>
      <c r="R91" s="32">
        <v>2022</v>
      </c>
      <c r="S91" s="34">
        <f>IFERROR(INDEX('[11]SDR 2023 Data'!$A$2:$D$207,MATCH(B91,'[11]SDR 2023 Data'!$A$2:$A$207,0),3),"")</f>
        <v>60.913036344537822</v>
      </c>
      <c r="T91" s="32">
        <f>IFERROR(INDEX('[11]SDR 2023 Data'!$A$2:$D$207,MATCH(B91,'[11]SDR 2023 Data'!$A$2:$A$207,0),4),"")</f>
        <v>123</v>
      </c>
      <c r="U91" s="32">
        <v>2023</v>
      </c>
    </row>
    <row r="92" spans="1:21" x14ac:dyDescent="0.2">
      <c r="A92" s="12" t="s">
        <v>207</v>
      </c>
      <c r="B92" s="13" t="s">
        <v>206</v>
      </c>
      <c r="C92" s="25">
        <f>IFERROR(INDEX('[4]2023'!$A$4:$B$269,MATCH(B92,'[4]2023'!$A$4:$A$269,0),2),"")</f>
        <v>51559476</v>
      </c>
      <c r="D92" s="26">
        <v>2023</v>
      </c>
      <c r="E92" s="27">
        <f>IFERROR(INDEX('[5]Most Recent Value By Country'!$A$2:$D$267,MATCH(B92,'[5]Most Recent Value By Country'!$B$2:$B$267,0),3),"")</f>
        <v>808086.02239348949</v>
      </c>
      <c r="F92" s="28">
        <f>IFERROR(INDEX('[5]Most Recent Value By Country'!$A$2:$D$267,MATCH(B92,'[5]Most Recent Value By Country'!$B$2:$B$267,0),4),"")</f>
        <v>2022</v>
      </c>
      <c r="G92" s="29">
        <f>IFERROR(INDEX('[6]Most Recent Value By Country'!$A$2:$D$267,MATCH(B92,'[6]Most Recent Value By Country'!$B$2:$B$267,0),3),"")</f>
        <v>803589.59203373792</v>
      </c>
      <c r="H92" s="30">
        <f>IFERROR(INDEX('[6]Most Recent Value By Country'!$A$2:$D$267,MATCH(B92,'[6]Most Recent Value By Country'!$B$2:$B$267,0),4),"")</f>
        <v>2022</v>
      </c>
      <c r="I92" s="31">
        <f>IFERROR(INDEX('[7]Most Recent Value By Country'!$A$2:$D$267,MATCH(B92,'[7]Most Recent Value By Country'!$B$2:$B$267,0),3),"")</f>
        <v>32254.624715345642</v>
      </c>
      <c r="J92" s="28">
        <f>IFERROR(INDEX('[7]Most Recent Value By Country'!$A$2:$D$267,MATCH(B92,'[7]Most Recent Value By Country'!$B$2:$B$267,0),4),"")</f>
        <v>2022</v>
      </c>
      <c r="K92" s="32">
        <f>IFERROR(INDEX('[8]Most Recent Year by Country'!$A$2:$D$267,MATCH(B92,'[8]Most Recent Year by Country'!$B$2:$B$267,0),3),"")</f>
        <v>2318</v>
      </c>
      <c r="L92" s="32">
        <f>IFERROR(INDEX('[8]Most Recent Year by Country'!$A$2:$D$267,MATCH(B92,'[8]Most Recent Year by Country'!$B$2:$B$267,0),4),"")</f>
        <v>2020</v>
      </c>
      <c r="M92" s="33">
        <f>IFERROR(INDEX('[9]2021 ECI'!$A$2:$D$134,MATCH(B92,'[9]2021 ECI'!$A$2:$A$134,0),4),"")</f>
        <v>2.0378987999999998</v>
      </c>
      <c r="N92" s="32">
        <f>IFERROR(INDEX('[9]2021 ECI'!$A$2:$D$134,MATCH(B92,'[9]2021 ECI'!$A$2:$A$134,0),3),"")</f>
        <v>3</v>
      </c>
      <c r="O92" s="8">
        <f>IFERROR(INDEX('[9]2021 ECI'!$A$2:$E$134,MATCH(B92,'[9]2021 ECI'!$A$2:$A$134,0),5),"")</f>
        <v>2021</v>
      </c>
      <c r="P92" s="33">
        <f>IFERROR(INDEX('[10]CPI 2022 (final)'!$A$4:$E$183,MATCH(B92,'[10]CPI 2022 (final)'!$B$4:$B$183,0),4),"")</f>
        <v>63</v>
      </c>
      <c r="Q92" s="32">
        <f>IFERROR(INDEX('[10]CPI 2022 (final)'!$A$4:$E$183,MATCH(B92,'[10]CPI 2022 (final)'!$B$4:$B$183,0),5),"")</f>
        <v>31</v>
      </c>
      <c r="R92" s="32">
        <v>2022</v>
      </c>
      <c r="S92" s="34">
        <f>IFERROR(INDEX('[11]SDR 2023 Data'!$A$2:$D$207,MATCH(B92,'[11]SDR 2023 Data'!$A$2:$A$207,0),3),"")</f>
        <v>78.061950274725277</v>
      </c>
      <c r="T92" s="32">
        <f>IFERROR(INDEX('[11]SDR 2023 Data'!$A$2:$D$207,MATCH(B92,'[11]SDR 2023 Data'!$A$2:$A$207,0),4),"")</f>
        <v>31</v>
      </c>
      <c r="U92" s="32">
        <v>2023</v>
      </c>
    </row>
    <row r="93" spans="1:21" x14ac:dyDescent="0.2">
      <c r="A93" s="12" t="s">
        <v>1301</v>
      </c>
      <c r="B93" s="13" t="s">
        <v>1302</v>
      </c>
      <c r="C93" s="25">
        <f>IFERROR(INDEX('[4]2023'!$A$4:$B$269,MATCH(B93,'[4]2023'!$A$4:$A$269,0),2),"")</f>
        <v>1766104</v>
      </c>
      <c r="D93" s="26">
        <v>2023</v>
      </c>
      <c r="E93" s="27">
        <f>IFERROR(INDEX('[5]Most Recent Value By Country'!$A$2:$D$267,MATCH(B93,'[5]Most Recent Value By Country'!$B$2:$B$267,0),3),"")</f>
        <v>6672.0850816047168</v>
      </c>
      <c r="F93" s="28">
        <f>IFERROR(INDEX('[5]Most Recent Value By Country'!$A$2:$D$267,MATCH(B93,'[5]Most Recent Value By Country'!$B$2:$B$267,0),4),"")</f>
        <v>2022</v>
      </c>
      <c r="G93" s="29">
        <f>IFERROR(INDEX('[6]Most Recent Value By Country'!$A$2:$D$267,MATCH(B93,'[6]Most Recent Value By Country'!$B$2:$B$267,0),3),"")</f>
        <v>3632.5427945667052</v>
      </c>
      <c r="H93" s="30">
        <f>IFERROR(INDEX('[6]Most Recent Value By Country'!$A$2:$D$267,MATCH(B93,'[6]Most Recent Value By Country'!$B$2:$B$267,0),4),"")</f>
        <v>2022</v>
      </c>
      <c r="I93" s="31">
        <f>IFERROR(INDEX('[7]Most Recent Value By Country'!$A$2:$D$267,MATCH(B93,'[7]Most Recent Value By Country'!$B$2:$B$267,0),3),"")</f>
        <v>5351.4395423108108</v>
      </c>
      <c r="J93" s="28">
        <f>IFERROR(INDEX('[7]Most Recent Value By Country'!$A$2:$D$267,MATCH(B93,'[7]Most Recent Value By Country'!$B$2:$B$267,0),4),"")</f>
        <v>2022</v>
      </c>
      <c r="K93" s="32" t="str">
        <f>IFERROR(INDEX('[8]Most Recent Year by Country'!$A$2:$D$267,MATCH(B93,'[8]Most Recent Year by Country'!$B$2:$B$267,0),3),"")</f>
        <v/>
      </c>
      <c r="L93" s="32" t="str">
        <f>IFERROR(INDEX('[8]Most Recent Year by Country'!$A$2:$D$267,MATCH(B93,'[8]Most Recent Year by Country'!$B$2:$B$267,0),4),"")</f>
        <v/>
      </c>
      <c r="M93" s="33" t="str">
        <f>IFERROR(INDEX('[9]2021 ECI'!$A$2:$D$134,MATCH(B93,'[9]2021 ECI'!$A$2:$A$134,0),4),"")</f>
        <v/>
      </c>
      <c r="N93" s="32" t="str">
        <f>IFERROR(INDEX('[9]2021 ECI'!$A$2:$D$134,MATCH(B93,'[9]2021 ECI'!$A$2:$A$134,0),3),"")</f>
        <v/>
      </c>
      <c r="O93" s="8" t="str">
        <f>IFERROR(INDEX('[9]2021 ECI'!$A$2:$E$134,MATCH(B93,'[9]2021 ECI'!$A$2:$A$134,0),5),"")</f>
        <v/>
      </c>
      <c r="P93" s="33" t="str">
        <f>IFERROR(INDEX('[10]CPI 2022 (final)'!$A$4:$E$183,MATCH(B93,'[10]CPI 2022 (final)'!$B$4:$B$183,0),4),"")</f>
        <v/>
      </c>
      <c r="Q93" s="32" t="str">
        <f>IFERROR(INDEX('[10]CPI 2022 (final)'!$A$4:$E$183,MATCH(B93,'[10]CPI 2022 (final)'!$B$4:$B$183,0),5),"")</f>
        <v/>
      </c>
      <c r="R93" s="32"/>
      <c r="S93" s="34" t="str">
        <f>IFERROR(INDEX('[11]SDR 2023 Data'!$A$2:$D$207,MATCH(B93,'[11]SDR 2023 Data'!$A$2:$A$207,0),3),"")</f>
        <v/>
      </c>
      <c r="T93" s="32" t="str">
        <f>IFERROR(INDEX('[11]SDR 2023 Data'!$A$2:$D$207,MATCH(B93,'[11]SDR 2023 Data'!$A$2:$A$207,0),4),"")</f>
        <v/>
      </c>
      <c r="U93" s="32"/>
    </row>
    <row r="94" spans="1:21" x14ac:dyDescent="0.2">
      <c r="A94" s="12" t="s">
        <v>1244</v>
      </c>
      <c r="B94" s="13" t="s">
        <v>824</v>
      </c>
      <c r="C94" s="25">
        <f>IFERROR(INDEX('[4]2023'!$A$4:$B$269,MATCH(B94,'[4]2023'!$A$4:$A$269,0),2),"")</f>
        <v>4310108</v>
      </c>
      <c r="D94" s="26">
        <v>2023</v>
      </c>
      <c r="E94" s="27">
        <f>IFERROR(INDEX('[5]Most Recent Value By Country'!$A$2:$D$267,MATCH(B94,'[5]Most Recent Value By Country'!$B$2:$B$267,0),3),"")</f>
        <v>61135.812380568124</v>
      </c>
      <c r="F94" s="28">
        <f>IFERROR(INDEX('[5]Most Recent Value By Country'!$A$2:$D$267,MATCH(B94,'[5]Most Recent Value By Country'!$B$2:$B$267,0),4),"")</f>
        <v>2019</v>
      </c>
      <c r="G94" s="29">
        <f>IFERROR(INDEX('[6]Most Recent Value By Country'!$A$2:$D$267,MATCH(B94,'[6]Most Recent Value By Country'!$B$2:$B$267,0),3),"")</f>
        <v>72581.260121205938</v>
      </c>
      <c r="H94" s="30">
        <f>IFERROR(INDEX('[6]Most Recent Value By Country'!$A$2:$D$267,MATCH(B94,'[6]Most Recent Value By Country'!$B$2:$B$267,0),4),"")</f>
        <v>2019</v>
      </c>
      <c r="I94" s="31">
        <f>IFERROR(INDEX('[7]Most Recent Value By Country'!$A$2:$D$267,MATCH(B94,'[7]Most Recent Value By Country'!$B$2:$B$267,0),3),"")</f>
        <v>43233.489093898388</v>
      </c>
      <c r="J94" s="28">
        <f>IFERROR(INDEX('[7]Most Recent Value By Country'!$A$2:$D$267,MATCH(B94,'[7]Most Recent Value By Country'!$B$2:$B$267,0),4),"")</f>
        <v>2022</v>
      </c>
      <c r="K94" s="32">
        <f>IFERROR(INDEX('[8]Most Recent Year by Country'!$A$2:$D$267,MATCH(B94,'[8]Most Recent Year by Country'!$B$2:$B$267,0),3),"")</f>
        <v>163</v>
      </c>
      <c r="L94" s="32">
        <f>IFERROR(INDEX('[8]Most Recent Year by Country'!$A$2:$D$267,MATCH(B94,'[8]Most Recent Year by Country'!$B$2:$B$267,0),4),"")</f>
        <v>2020</v>
      </c>
      <c r="M94" s="33">
        <f>IFERROR(INDEX('[9]2021 ECI'!$A$2:$D$134,MATCH(B94,'[9]2021 ECI'!$A$2:$A$134,0),4),"")</f>
        <v>0.13200761</v>
      </c>
      <c r="N94" s="32">
        <f>IFERROR(INDEX('[9]2021 ECI'!$A$2:$D$134,MATCH(B94,'[9]2021 ECI'!$A$2:$A$134,0),3),"")</f>
        <v>55</v>
      </c>
      <c r="O94" s="8">
        <f>IFERROR(INDEX('[9]2021 ECI'!$A$2:$E$134,MATCH(B94,'[9]2021 ECI'!$A$2:$A$134,0),5),"")</f>
        <v>2021</v>
      </c>
      <c r="P94" s="33">
        <f>IFERROR(INDEX('[10]CPI 2022 (final)'!$A$4:$E$183,MATCH(B94,'[10]CPI 2022 (final)'!$B$4:$B$183,0),4),"")</f>
        <v>42</v>
      </c>
      <c r="Q94" s="32">
        <f>IFERROR(INDEX('[10]CPI 2022 (final)'!$A$4:$E$183,MATCH(B94,'[10]CPI 2022 (final)'!$B$4:$B$183,0),5),"")</f>
        <v>77</v>
      </c>
      <c r="R94" s="32">
        <v>2022</v>
      </c>
      <c r="S94" s="34">
        <f>IFERROR(INDEX('[11]SDR 2023 Data'!$A$2:$D$207,MATCH(B94,'[11]SDR 2023 Data'!$A$2:$A$207,0),3),"")</f>
        <v>64.433992776831005</v>
      </c>
      <c r="T94" s="32">
        <f>IFERROR(INDEX('[11]SDR 2023 Data'!$A$2:$D$207,MATCH(B94,'[11]SDR 2023 Data'!$A$2:$A$207,0),4),"")</f>
        <v>108</v>
      </c>
      <c r="U94" s="32">
        <v>2023</v>
      </c>
    </row>
    <row r="95" spans="1:21" x14ac:dyDescent="0.2">
      <c r="A95" s="12" t="s">
        <v>1240</v>
      </c>
      <c r="B95" s="13" t="s">
        <v>1241</v>
      </c>
      <c r="C95" s="25">
        <f>IFERROR(INDEX('[4]2023'!$A$4:$B$269,MATCH(B95,'[4]2023'!$A$4:$A$269,0),2),"")</f>
        <v>6911347</v>
      </c>
      <c r="D95" s="26">
        <v>2023</v>
      </c>
      <c r="E95" s="27">
        <f>IFERROR(INDEX('[5]Most Recent Value By Country'!$A$2:$D$267,MATCH(B95,'[5]Most Recent Value By Country'!$B$2:$B$267,0),3),"")</f>
        <v>5939.5536111549536</v>
      </c>
      <c r="F95" s="28">
        <f>IFERROR(INDEX('[5]Most Recent Value By Country'!$A$2:$D$267,MATCH(B95,'[5]Most Recent Value By Country'!$B$2:$B$267,0),4),"")</f>
        <v>2021</v>
      </c>
      <c r="G95" s="29">
        <f>IFERROR(INDEX('[6]Most Recent Value By Country'!$A$2:$D$267,MATCH(B95,'[6]Most Recent Value By Country'!$B$2:$B$267,0),3),"")</f>
        <v>3300.2290547042949</v>
      </c>
      <c r="H95" s="30">
        <f>IFERROR(INDEX('[6]Most Recent Value By Country'!$A$2:$D$267,MATCH(B95,'[6]Most Recent Value By Country'!$B$2:$B$267,0),4),"")</f>
        <v>2021</v>
      </c>
      <c r="I95" s="31">
        <f>IFERROR(INDEX('[7]Most Recent Value By Country'!$A$2:$D$267,MATCH(B95,'[7]Most Recent Value By Country'!$B$2:$B$267,0),3),"")</f>
        <v>1606.6680750871062</v>
      </c>
      <c r="J95" s="28">
        <f>IFERROR(INDEX('[7]Most Recent Value By Country'!$A$2:$D$267,MATCH(B95,'[7]Most Recent Value By Country'!$B$2:$B$267,0),4),"")</f>
        <v>2022</v>
      </c>
      <c r="K95" s="32" t="str">
        <f>IFERROR(INDEX('[8]Most Recent Year by Country'!$A$2:$D$267,MATCH(B95,'[8]Most Recent Year by Country'!$B$2:$B$267,0),3),"")</f>
        <v/>
      </c>
      <c r="L95" s="32" t="str">
        <f>IFERROR(INDEX('[8]Most Recent Year by Country'!$A$2:$D$267,MATCH(B95,'[8]Most Recent Year by Country'!$B$2:$B$267,0),4),"")</f>
        <v/>
      </c>
      <c r="M95" s="33">
        <f>IFERROR(INDEX('[9]2021 ECI'!$A$2:$D$134,MATCH(B95,'[9]2021 ECI'!$A$2:$A$134,0),4),"")</f>
        <v>-0.10515983399999999</v>
      </c>
      <c r="N95" s="32">
        <f>IFERROR(INDEX('[9]2021 ECI'!$A$2:$D$134,MATCH(B95,'[9]2021 ECI'!$A$2:$A$134,0),3),"")</f>
        <v>65</v>
      </c>
      <c r="O95" s="8">
        <f>IFERROR(INDEX('[9]2021 ECI'!$A$2:$E$134,MATCH(B95,'[9]2021 ECI'!$A$2:$A$134,0),5),"")</f>
        <v>2021</v>
      </c>
      <c r="P95" s="33">
        <f>IFERROR(INDEX('[10]CPI 2022 (final)'!$A$4:$E$183,MATCH(B95,'[10]CPI 2022 (final)'!$B$4:$B$183,0),4),"")</f>
        <v>27</v>
      </c>
      <c r="Q95" s="32">
        <f>IFERROR(INDEX('[10]CPI 2022 (final)'!$A$4:$E$183,MATCH(B95,'[10]CPI 2022 (final)'!$B$4:$B$183,0),5),"")</f>
        <v>140</v>
      </c>
      <c r="R95" s="32">
        <v>2022</v>
      </c>
      <c r="S95" s="34">
        <f>IFERROR(INDEX('[11]SDR 2023 Data'!$A$2:$D$207,MATCH(B95,'[11]SDR 2023 Data'!$A$2:$A$207,0),3),"")</f>
        <v>74.405434300993136</v>
      </c>
      <c r="T95" s="32">
        <f>IFERROR(INDEX('[11]SDR 2023 Data'!$A$2:$D$207,MATCH(B95,'[11]SDR 2023 Data'!$A$2:$A$207,0),4),"")</f>
        <v>45</v>
      </c>
      <c r="U95" s="32">
        <v>2023</v>
      </c>
    </row>
    <row r="96" spans="1:21" x14ac:dyDescent="0.2">
      <c r="A96" s="12" t="s">
        <v>1245</v>
      </c>
      <c r="B96" s="13" t="s">
        <v>214</v>
      </c>
      <c r="C96" s="25">
        <f>IFERROR(INDEX('[4]2023'!$A$4:$B$269,MATCH(B96,'[4]2023'!$A$4:$A$269,0),2),"")</f>
        <v>7633779</v>
      </c>
      <c r="D96" s="26">
        <v>2023</v>
      </c>
      <c r="E96" s="27">
        <f>IFERROR(INDEX('[5]Most Recent Value By Country'!$A$2:$D$267,MATCH(B96,'[5]Most Recent Value By Country'!$B$2:$B$267,0),3),"")</f>
        <v>6664.5450591245844</v>
      </c>
      <c r="F96" s="28">
        <f>IFERROR(INDEX('[5]Most Recent Value By Country'!$A$2:$D$267,MATCH(B96,'[5]Most Recent Value By Country'!$B$2:$B$267,0),4),"")</f>
        <v>2016</v>
      </c>
      <c r="G96" s="29">
        <f>IFERROR(INDEX('[6]Most Recent Value By Country'!$A$2:$D$267,MATCH(B96,'[6]Most Recent Value By Country'!$B$2:$B$267,0),3),"")</f>
        <v>5284.4486060211439</v>
      </c>
      <c r="H96" s="30">
        <f>IFERROR(INDEX('[6]Most Recent Value By Country'!$A$2:$D$267,MATCH(B96,'[6]Most Recent Value By Country'!$B$2:$B$267,0),4),"")</f>
        <v>2016</v>
      </c>
      <c r="I96" s="31">
        <f>IFERROR(INDEX('[7]Most Recent Value By Country'!$A$2:$D$267,MATCH(B96,'[7]Most Recent Value By Country'!$B$2:$B$267,0),3),"")</f>
        <v>2088.3771821061168</v>
      </c>
      <c r="J96" s="28">
        <f>IFERROR(INDEX('[7]Most Recent Value By Country'!$A$2:$D$267,MATCH(B96,'[7]Most Recent Value By Country'!$B$2:$B$267,0),4),"")</f>
        <v>2022</v>
      </c>
      <c r="K96" s="32" t="str">
        <f>IFERROR(INDEX('[8]Most Recent Year by Country'!$A$2:$D$267,MATCH(B96,'[8]Most Recent Year by Country'!$B$2:$B$267,0),3),"")</f>
        <v/>
      </c>
      <c r="L96" s="32" t="str">
        <f>IFERROR(INDEX('[8]Most Recent Year by Country'!$A$2:$D$267,MATCH(B96,'[8]Most Recent Year by Country'!$B$2:$B$267,0),4),"")</f>
        <v/>
      </c>
      <c r="M96" s="33">
        <f>IFERROR(INDEX('[9]2021 ECI'!$A$2:$D$134,MATCH(B96,'[9]2021 ECI'!$A$2:$A$134,0),4),"")</f>
        <v>-0.41119630000000001</v>
      </c>
      <c r="N96" s="32">
        <f>IFERROR(INDEX('[9]2021 ECI'!$A$2:$D$134,MATCH(B96,'[9]2021 ECI'!$A$2:$A$134,0),3),"")</f>
        <v>84</v>
      </c>
      <c r="O96" s="8">
        <f>IFERROR(INDEX('[9]2021 ECI'!$A$2:$E$134,MATCH(B96,'[9]2021 ECI'!$A$2:$A$134,0),5),"")</f>
        <v>2021</v>
      </c>
      <c r="P96" s="33">
        <f>IFERROR(INDEX('[10]CPI 2022 (final)'!$A$4:$E$183,MATCH(B96,'[10]CPI 2022 (final)'!$B$4:$B$183,0),4),"")</f>
        <v>31</v>
      </c>
      <c r="Q96" s="32">
        <f>IFERROR(INDEX('[10]CPI 2022 (final)'!$A$4:$E$183,MATCH(B96,'[10]CPI 2022 (final)'!$B$4:$B$183,0),5),"")</f>
        <v>126</v>
      </c>
      <c r="R96" s="32">
        <v>2022</v>
      </c>
      <c r="S96" s="34">
        <f>IFERROR(INDEX('[11]SDR 2023 Data'!$A$2:$D$207,MATCH(B96,'[11]SDR 2023 Data'!$A$2:$A$207,0),3),"")</f>
        <v>62.963795877684397</v>
      </c>
      <c r="T96" s="32">
        <f>IFERROR(INDEX('[11]SDR 2023 Data'!$A$2:$D$207,MATCH(B96,'[11]SDR 2023 Data'!$A$2:$A$207,0),4),"")</f>
        <v>115</v>
      </c>
      <c r="U96" s="32">
        <v>2023</v>
      </c>
    </row>
    <row r="97" spans="1:21" x14ac:dyDescent="0.2">
      <c r="A97" s="12" t="s">
        <v>216</v>
      </c>
      <c r="B97" s="13" t="s">
        <v>857</v>
      </c>
      <c r="C97" s="25">
        <f>IFERROR(INDEX('[4]2023'!$A$4:$B$269,MATCH(B97,'[4]2023'!$A$4:$A$269,0),2),"")</f>
        <v>1862576</v>
      </c>
      <c r="D97" s="26">
        <v>2023</v>
      </c>
      <c r="E97" s="27">
        <f>IFERROR(INDEX('[5]Most Recent Value By Country'!$A$2:$D$267,MATCH(B97,'[5]Most Recent Value By Country'!$B$2:$B$267,0),3),"")</f>
        <v>31341.359039363935</v>
      </c>
      <c r="F97" s="28">
        <f>IFERROR(INDEX('[5]Most Recent Value By Country'!$A$2:$D$267,MATCH(B97,'[5]Most Recent Value By Country'!$B$2:$B$267,0),4),"")</f>
        <v>2022</v>
      </c>
      <c r="G97" s="29">
        <f>IFERROR(INDEX('[6]Most Recent Value By Country'!$A$2:$D$267,MATCH(B97,'[6]Most Recent Value By Country'!$B$2:$B$267,0),3),"")</f>
        <v>28948.159635447581</v>
      </c>
      <c r="H97" s="30">
        <f>IFERROR(INDEX('[6]Most Recent Value By Country'!$A$2:$D$267,MATCH(B97,'[6]Most Recent Value By Country'!$B$2:$B$267,0),4),"")</f>
        <v>2022</v>
      </c>
      <c r="I97" s="31">
        <f>IFERROR(INDEX('[7]Most Recent Value By Country'!$A$2:$D$267,MATCH(B97,'[7]Most Recent Value By Country'!$B$2:$B$267,0),3),"")</f>
        <v>21851.105201269649</v>
      </c>
      <c r="J97" s="28">
        <f>IFERROR(INDEX('[7]Most Recent Value By Country'!$A$2:$D$267,MATCH(B97,'[7]Most Recent Value By Country'!$B$2:$B$267,0),4),"")</f>
        <v>2022</v>
      </c>
      <c r="K97" s="32">
        <f>IFERROR(INDEX('[8]Most Recent Year by Country'!$A$2:$D$267,MATCH(B97,'[8]Most Recent Year by Country'!$B$2:$B$267,0),3),"")</f>
        <v>56</v>
      </c>
      <c r="L97" s="32">
        <f>IFERROR(INDEX('[8]Most Recent Year by Country'!$A$2:$D$267,MATCH(B97,'[8]Most Recent Year by Country'!$B$2:$B$267,0),4),"")</f>
        <v>2003</v>
      </c>
      <c r="M97" s="33">
        <f>IFERROR(INDEX('[9]2021 ECI'!$A$2:$D$134,MATCH(B97,'[9]2021 ECI'!$A$2:$A$134,0),4),"")</f>
        <v>0.73246162999999997</v>
      </c>
      <c r="N97" s="32">
        <f>IFERROR(INDEX('[9]2021 ECI'!$A$2:$D$134,MATCH(B97,'[9]2021 ECI'!$A$2:$A$134,0),3),"")</f>
        <v>36</v>
      </c>
      <c r="O97" s="8">
        <f>IFERROR(INDEX('[9]2021 ECI'!$A$2:$E$134,MATCH(B97,'[9]2021 ECI'!$A$2:$A$134,0),5),"")</f>
        <v>2021</v>
      </c>
      <c r="P97" s="33">
        <f>IFERROR(INDEX('[10]CPI 2022 (final)'!$A$4:$E$183,MATCH(B97,'[10]CPI 2022 (final)'!$B$4:$B$183,0),4),"")</f>
        <v>59</v>
      </c>
      <c r="Q97" s="32">
        <f>IFERROR(INDEX('[10]CPI 2022 (final)'!$A$4:$E$183,MATCH(B97,'[10]CPI 2022 (final)'!$B$4:$B$183,0),5),"")</f>
        <v>39</v>
      </c>
      <c r="R97" s="32">
        <v>2022</v>
      </c>
      <c r="S97" s="34">
        <f>IFERROR(INDEX('[11]SDR 2023 Data'!$A$2:$D$207,MATCH(B97,'[11]SDR 2023 Data'!$A$2:$A$207,0),3),"")</f>
        <v>80.681642876241398</v>
      </c>
      <c r="T97" s="32">
        <f>IFERROR(INDEX('[11]SDR 2023 Data'!$A$2:$D$207,MATCH(B97,'[11]SDR 2023 Data'!$A$2:$A$207,0),4),"")</f>
        <v>14</v>
      </c>
      <c r="U97" s="32">
        <v>2023</v>
      </c>
    </row>
    <row r="98" spans="1:21" x14ac:dyDescent="0.2">
      <c r="A98" s="12" t="s">
        <v>1246</v>
      </c>
      <c r="B98" s="13" t="s">
        <v>1247</v>
      </c>
      <c r="C98" s="25">
        <f>IFERROR(INDEX('[4]2023'!$A$4:$B$269,MATCH(B98,'[4]2023'!$A$4:$A$269,0),2),"")</f>
        <v>5353930</v>
      </c>
      <c r="D98" s="26">
        <v>2023</v>
      </c>
      <c r="E98" s="27">
        <f>IFERROR(INDEX('[5]Most Recent Value By Country'!$A$2:$D$267,MATCH(B98,'[5]Most Recent Value By Country'!$B$2:$B$267,0),3),"")</f>
        <v>12214.357413857933</v>
      </c>
      <c r="F98" s="28">
        <f>IFERROR(INDEX('[5]Most Recent Value By Country'!$A$2:$D$267,MATCH(B98,'[5]Most Recent Value By Country'!$B$2:$B$267,0),4),"")</f>
        <v>2021</v>
      </c>
      <c r="G98" s="29">
        <f>IFERROR(INDEX('[6]Most Recent Value By Country'!$A$2:$D$267,MATCH(B98,'[6]Most Recent Value By Country'!$B$2:$B$267,0),3),"")</f>
        <v>6020.2329876393023</v>
      </c>
      <c r="H98" s="30">
        <f>IFERROR(INDEX('[6]Most Recent Value By Country'!$A$2:$D$267,MATCH(B98,'[6]Most Recent Value By Country'!$B$2:$B$267,0),4),"")</f>
        <v>2021</v>
      </c>
      <c r="I98" s="31">
        <f>IFERROR(INDEX('[7]Most Recent Value By Country'!$A$2:$D$267,MATCH(B98,'[7]Most Recent Value By Country'!$B$2:$B$267,0),3),"")</f>
        <v>4136.1465751601254</v>
      </c>
      <c r="J98" s="28">
        <f>IFERROR(INDEX('[7]Most Recent Value By Country'!$A$2:$D$267,MATCH(B98,'[7]Most Recent Value By Country'!$B$2:$B$267,0),4),"")</f>
        <v>2021</v>
      </c>
      <c r="K98" s="32">
        <f>IFERROR(INDEX('[8]Most Recent Year by Country'!$A$2:$D$267,MATCH(B98,'[8]Most Recent Year by Country'!$B$2:$B$267,0),3),"")</f>
        <v>10</v>
      </c>
      <c r="L98" s="32">
        <f>IFERROR(INDEX('[8]Most Recent Year by Country'!$A$2:$D$267,MATCH(B98,'[8]Most Recent Year by Country'!$B$2:$B$267,0),4),"")</f>
        <v>2009</v>
      </c>
      <c r="M98" s="33">
        <f>IFERROR(INDEX('[9]2021 ECI'!$A$2:$D$134,MATCH(B98,'[9]2021 ECI'!$A$2:$A$134,0),4),"")</f>
        <v>0.34203124000000001</v>
      </c>
      <c r="N98" s="32">
        <f>IFERROR(INDEX('[9]2021 ECI'!$A$2:$D$134,MATCH(B98,'[9]2021 ECI'!$A$2:$A$134,0),3),"")</f>
        <v>48</v>
      </c>
      <c r="O98" s="8">
        <f>IFERROR(INDEX('[9]2021 ECI'!$A$2:$E$134,MATCH(B98,'[9]2021 ECI'!$A$2:$A$134,0),5),"")</f>
        <v>2021</v>
      </c>
      <c r="P98" s="33">
        <f>IFERROR(INDEX('[10]CPI 2022 (final)'!$A$4:$E$183,MATCH(B98,'[10]CPI 2022 (final)'!$B$4:$B$183,0),4),"")</f>
        <v>24</v>
      </c>
      <c r="Q98" s="32">
        <f>IFERROR(INDEX('[10]CPI 2022 (final)'!$A$4:$E$183,MATCH(B98,'[10]CPI 2022 (final)'!$B$4:$B$183,0),5),"")</f>
        <v>150</v>
      </c>
      <c r="R98" s="32">
        <v>2022</v>
      </c>
      <c r="S98" s="34">
        <f>IFERROR(INDEX('[11]SDR 2023 Data'!$A$2:$D$207,MATCH(B98,'[11]SDR 2023 Data'!$A$2:$A$207,0),3),"")</f>
        <v>67.520144677871144</v>
      </c>
      <c r="T98" s="32">
        <f>IFERROR(INDEX('[11]SDR 2023 Data'!$A$2:$D$207,MATCH(B98,'[11]SDR 2023 Data'!$A$2:$A$207,0),4),"")</f>
        <v>95</v>
      </c>
      <c r="U98" s="32">
        <v>2023</v>
      </c>
    </row>
    <row r="99" spans="1:21" x14ac:dyDescent="0.2">
      <c r="A99" s="12" t="s">
        <v>220</v>
      </c>
      <c r="B99" s="13" t="s">
        <v>1252</v>
      </c>
      <c r="C99" s="25">
        <f>IFERROR(INDEX('[4]2023'!$A$4:$B$269,MATCH(B99,'[4]2023'!$A$4:$A$269,0),2),"")</f>
        <v>2330318</v>
      </c>
      <c r="D99" s="26">
        <v>2023</v>
      </c>
      <c r="E99" s="27">
        <f>IFERROR(INDEX('[5]Most Recent Value By Country'!$A$2:$D$267,MATCH(B99,'[5]Most Recent Value By Country'!$B$2:$B$267,0),3),"")</f>
        <v>2219.6490866896211</v>
      </c>
      <c r="F99" s="28">
        <f>IFERROR(INDEX('[5]Most Recent Value By Country'!$A$2:$D$267,MATCH(B99,'[5]Most Recent Value By Country'!$B$2:$B$267,0),4),"")</f>
        <v>2021</v>
      </c>
      <c r="G99" s="29">
        <f>IFERROR(INDEX('[6]Most Recent Value By Country'!$A$2:$D$267,MATCH(B99,'[6]Most Recent Value By Country'!$B$2:$B$267,0),3),"")</f>
        <v>1081.044398473703</v>
      </c>
      <c r="H99" s="30">
        <f>IFERROR(INDEX('[6]Most Recent Value By Country'!$A$2:$D$267,MATCH(B99,'[6]Most Recent Value By Country'!$B$2:$B$267,0),4),"")</f>
        <v>2021</v>
      </c>
      <c r="I99" s="31">
        <f>IFERROR(INDEX('[7]Most Recent Value By Country'!$A$2:$D$267,MATCH(B99,'[7]Most Recent Value By Country'!$B$2:$B$267,0),3),"")</f>
        <v>1107.3952979082103</v>
      </c>
      <c r="J99" s="28">
        <f>IFERROR(INDEX('[7]Most Recent Value By Country'!$A$2:$D$267,MATCH(B99,'[7]Most Recent Value By Country'!$B$2:$B$267,0),4),"")</f>
        <v>2022</v>
      </c>
      <c r="K99" s="32" t="str">
        <f>IFERROR(INDEX('[8]Most Recent Year by Country'!$A$2:$D$267,MATCH(B99,'[8]Most Recent Year by Country'!$B$2:$B$267,0),3),"")</f>
        <v/>
      </c>
      <c r="L99" s="32" t="str">
        <f>IFERROR(INDEX('[8]Most Recent Year by Country'!$A$2:$D$267,MATCH(B99,'[8]Most Recent Year by Country'!$B$2:$B$267,0),4),"")</f>
        <v/>
      </c>
      <c r="M99" s="33" t="str">
        <f>IFERROR(INDEX('[9]2021 ECI'!$A$2:$D$134,MATCH(B99,'[9]2021 ECI'!$A$2:$A$134,0),4),"")</f>
        <v/>
      </c>
      <c r="N99" s="32" t="str">
        <f>IFERROR(INDEX('[9]2021 ECI'!$A$2:$D$134,MATCH(B99,'[9]2021 ECI'!$A$2:$A$134,0),3),"")</f>
        <v/>
      </c>
      <c r="O99" s="8" t="str">
        <f>IFERROR(INDEX('[9]2021 ECI'!$A$2:$E$134,MATCH(B99,'[9]2021 ECI'!$A$2:$A$134,0),5),"")</f>
        <v/>
      </c>
      <c r="P99" s="33">
        <f>IFERROR(INDEX('[10]CPI 2022 (final)'!$A$4:$E$183,MATCH(B99,'[10]CPI 2022 (final)'!$B$4:$B$183,0),4),"")</f>
        <v>37</v>
      </c>
      <c r="Q99" s="32">
        <f>IFERROR(INDEX('[10]CPI 2022 (final)'!$A$4:$E$183,MATCH(B99,'[10]CPI 2022 (final)'!$B$4:$B$183,0),5),"")</f>
        <v>99</v>
      </c>
      <c r="R99" s="32">
        <v>2022</v>
      </c>
      <c r="S99" s="34">
        <f>IFERROR(INDEX('[11]SDR 2023 Data'!$A$2:$D$207,MATCH(B99,'[11]SDR 2023 Data'!$A$2:$A$207,0),3),"")</f>
        <v>54.869893769921759</v>
      </c>
      <c r="T99" s="32">
        <f>IFERROR(INDEX('[11]SDR 2023 Data'!$A$2:$D$207,MATCH(B99,'[11]SDR 2023 Data'!$A$2:$A$207,0),4),"")</f>
        <v>143</v>
      </c>
      <c r="U99" s="32">
        <v>2023</v>
      </c>
    </row>
    <row r="100" spans="1:21" x14ac:dyDescent="0.2">
      <c r="A100" s="12" t="s">
        <v>222</v>
      </c>
      <c r="B100" s="13" t="s">
        <v>1248</v>
      </c>
      <c r="C100" s="25">
        <f>IFERROR(INDEX('[4]2023'!$A$4:$B$269,MATCH(B100,'[4]2023'!$A$4:$A$269,0),2),"")</f>
        <v>5418377</v>
      </c>
      <c r="D100" s="26">
        <v>2023</v>
      </c>
      <c r="E100" s="27" t="str">
        <f>IFERROR(INDEX('[5]Most Recent Value By Country'!$A$2:$D$267,MATCH(B100,'[5]Most Recent Value By Country'!$B$2:$B$267,0),3),"")</f>
        <v/>
      </c>
      <c r="F100" s="28" t="str">
        <f>IFERROR(INDEX('[5]Most Recent Value By Country'!$A$2:$D$267,MATCH(B100,'[5]Most Recent Value By Country'!$B$2:$B$267,0),4),"")</f>
        <v/>
      </c>
      <c r="G100" s="29" t="str">
        <f>IFERROR(INDEX('[6]Most Recent Value By Country'!$A$2:$D$267,MATCH(B100,'[6]Most Recent Value By Country'!$B$2:$B$267,0),3),"")</f>
        <v/>
      </c>
      <c r="H100" s="30" t="str">
        <f>IFERROR(INDEX('[6]Most Recent Value By Country'!$A$2:$D$267,MATCH(B100,'[6]Most Recent Value By Country'!$B$2:$B$267,0),4),"")</f>
        <v/>
      </c>
      <c r="I100" s="31">
        <f>IFERROR(INDEX('[7]Most Recent Value By Country'!$A$2:$D$267,MATCH(B100,'[7]Most Recent Value By Country'!$B$2:$B$267,0),3),"")</f>
        <v>754.53287685983753</v>
      </c>
      <c r="J100" s="28">
        <f>IFERROR(INDEX('[7]Most Recent Value By Country'!$A$2:$D$267,MATCH(B100,'[7]Most Recent Value By Country'!$B$2:$B$267,0),4),"")</f>
        <v>2022</v>
      </c>
      <c r="K100" s="32" t="str">
        <f>IFERROR(INDEX('[8]Most Recent Year by Country'!$A$2:$D$267,MATCH(B100,'[8]Most Recent Year by Country'!$B$2:$B$267,0),3),"")</f>
        <v/>
      </c>
      <c r="L100" s="32" t="str">
        <f>IFERROR(INDEX('[8]Most Recent Year by Country'!$A$2:$D$267,MATCH(B100,'[8]Most Recent Year by Country'!$B$2:$B$267,0),4),"")</f>
        <v/>
      </c>
      <c r="M100" s="33">
        <f>IFERROR(INDEX('[9]2021 ECI'!$A$2:$D$134,MATCH(B100,'[9]2021 ECI'!$A$2:$A$134,0),4),"")</f>
        <v>-2.4415360000000002</v>
      </c>
      <c r="N100" s="32">
        <f>IFERROR(INDEX('[9]2021 ECI'!$A$2:$D$134,MATCH(B100,'[9]2021 ECI'!$A$2:$A$134,0),3),"")</f>
        <v>133</v>
      </c>
      <c r="O100" s="8">
        <f>IFERROR(INDEX('[9]2021 ECI'!$A$2:$E$134,MATCH(B100,'[9]2021 ECI'!$A$2:$A$134,0),5),"")</f>
        <v>2021</v>
      </c>
      <c r="P100" s="33">
        <f>IFERROR(INDEX('[10]CPI 2022 (final)'!$A$4:$E$183,MATCH(B100,'[10]CPI 2022 (final)'!$B$4:$B$183,0),4),"")</f>
        <v>26</v>
      </c>
      <c r="Q100" s="32">
        <f>IFERROR(INDEX('[10]CPI 2022 (final)'!$A$4:$E$183,MATCH(B100,'[10]CPI 2022 (final)'!$B$4:$B$183,0),5),"")</f>
        <v>142</v>
      </c>
      <c r="R100" s="32">
        <v>2022</v>
      </c>
      <c r="S100" s="34">
        <f>IFERROR(INDEX('[11]SDR 2023 Data'!$A$2:$D$207,MATCH(B100,'[11]SDR 2023 Data'!$A$2:$A$207,0),3),"")</f>
        <v>49.883810241719068</v>
      </c>
      <c r="T100" s="32">
        <f>IFERROR(INDEX('[11]SDR 2023 Data'!$A$2:$D$207,MATCH(B100,'[11]SDR 2023 Data'!$A$2:$A$207,0),4),"")</f>
        <v>157</v>
      </c>
      <c r="U100" s="32">
        <v>2023</v>
      </c>
    </row>
    <row r="101" spans="1:21" x14ac:dyDescent="0.2">
      <c r="A101" s="12" t="s">
        <v>223</v>
      </c>
      <c r="B101" s="13" t="s">
        <v>1249</v>
      </c>
      <c r="C101" s="25">
        <f>IFERROR(INDEX('[4]2023'!$A$4:$B$269,MATCH(B101,'[4]2023'!$A$4:$A$269,0),2),"")</f>
        <v>6888388</v>
      </c>
      <c r="D101" s="26">
        <v>2023</v>
      </c>
      <c r="E101" s="27">
        <f>IFERROR(INDEX('[5]Most Recent Value By Country'!$A$2:$D$267,MATCH(B101,'[5]Most Recent Value By Country'!$B$2:$B$267,0),3),"")</f>
        <v>24497.96820358124</v>
      </c>
      <c r="F101" s="28">
        <f>IFERROR(INDEX('[5]Most Recent Value By Country'!$A$2:$D$267,MATCH(B101,'[5]Most Recent Value By Country'!$B$2:$B$267,0),4),"")</f>
        <v>2019</v>
      </c>
      <c r="G101" s="29">
        <f>IFERROR(INDEX('[6]Most Recent Value By Country'!$A$2:$D$267,MATCH(B101,'[6]Most Recent Value By Country'!$B$2:$B$267,0),3),"")</f>
        <v>29665.093794622284</v>
      </c>
      <c r="H101" s="30">
        <f>IFERROR(INDEX('[6]Most Recent Value By Country'!$A$2:$D$267,MATCH(B101,'[6]Most Recent Value By Country'!$B$2:$B$267,0),4),"")</f>
        <v>2019</v>
      </c>
      <c r="I101" s="31">
        <f>IFERROR(INDEX('[7]Most Recent Value By Country'!$A$2:$D$267,MATCH(B101,'[7]Most Recent Value By Country'!$B$2:$B$267,0),3),"")</f>
        <v>6716.0959846232827</v>
      </c>
      <c r="J101" s="28">
        <f>IFERROR(INDEX('[7]Most Recent Value By Country'!$A$2:$D$267,MATCH(B101,'[7]Most Recent Value By Country'!$B$2:$B$267,0),4),"")</f>
        <v>2022</v>
      </c>
      <c r="K101" s="32" t="str">
        <f>IFERROR(INDEX('[8]Most Recent Year by Country'!$A$2:$D$267,MATCH(B101,'[8]Most Recent Year by Country'!$B$2:$B$267,0),3),"")</f>
        <v/>
      </c>
      <c r="L101" s="32" t="str">
        <f>IFERROR(INDEX('[8]Most Recent Year by Country'!$A$2:$D$267,MATCH(B101,'[8]Most Recent Year by Country'!$B$2:$B$267,0),4),"")</f>
        <v/>
      </c>
      <c r="M101" s="33">
        <f>IFERROR(INDEX('[9]2021 ECI'!$A$2:$D$134,MATCH(B101,'[9]2021 ECI'!$A$2:$A$134,0),4),"")</f>
        <v>-1.1092545</v>
      </c>
      <c r="N101" s="32">
        <f>IFERROR(INDEX('[9]2021 ECI'!$A$2:$D$134,MATCH(B101,'[9]2021 ECI'!$A$2:$A$134,0),3),"")</f>
        <v>119</v>
      </c>
      <c r="O101" s="8">
        <f>IFERROR(INDEX('[9]2021 ECI'!$A$2:$E$134,MATCH(B101,'[9]2021 ECI'!$A$2:$A$134,0),5),"")</f>
        <v>2021</v>
      </c>
      <c r="P101" s="33">
        <f>IFERROR(INDEX('[10]CPI 2022 (final)'!$A$4:$E$183,MATCH(B101,'[10]CPI 2022 (final)'!$B$4:$B$183,0),4),"")</f>
        <v>17</v>
      </c>
      <c r="Q101" s="32">
        <f>IFERROR(INDEX('[10]CPI 2022 (final)'!$A$4:$E$183,MATCH(B101,'[10]CPI 2022 (final)'!$B$4:$B$183,0),5),"")</f>
        <v>171</v>
      </c>
      <c r="R101" s="32">
        <v>2022</v>
      </c>
      <c r="S101" s="34">
        <f>IFERROR(INDEX('[11]SDR 2023 Data'!$A$2:$D$207,MATCH(B101,'[11]SDR 2023 Data'!$A$2:$A$207,0),3),"")</f>
        <v>0</v>
      </c>
      <c r="T101" s="32">
        <f>IFERROR(INDEX('[11]SDR 2023 Data'!$A$2:$D$207,MATCH(B101,'[11]SDR 2023 Data'!$A$2:$A$207,0),4),"")</f>
        <v>0</v>
      </c>
      <c r="U101" s="32">
        <v>2023</v>
      </c>
    </row>
    <row r="102" spans="1:21" x14ac:dyDescent="0.2">
      <c r="A102" s="12" t="s">
        <v>225</v>
      </c>
      <c r="B102" s="13" t="s">
        <v>1251</v>
      </c>
      <c r="C102" s="25">
        <f>IFERROR(INDEX('[4]2023'!$A$4:$B$269,MATCH(B102,'[4]2023'!$A$4:$A$269,0),2),"")</f>
        <v>39584</v>
      </c>
      <c r="D102" s="26">
        <v>2023</v>
      </c>
      <c r="E102" s="27" t="str">
        <f>IFERROR(INDEX('[5]Most Recent Value By Country'!$A$2:$D$267,MATCH(B102,'[5]Most Recent Value By Country'!$B$2:$B$267,0),3),"")</f>
        <v/>
      </c>
      <c r="F102" s="28" t="str">
        <f>IFERROR(INDEX('[5]Most Recent Value By Country'!$A$2:$D$267,MATCH(B102,'[5]Most Recent Value By Country'!$B$2:$B$267,0),4),"")</f>
        <v/>
      </c>
      <c r="G102" s="29" t="str">
        <f>IFERROR(INDEX('[6]Most Recent Value By Country'!$A$2:$D$267,MATCH(B102,'[6]Most Recent Value By Country'!$B$2:$B$267,0),3),"")</f>
        <v/>
      </c>
      <c r="H102" s="30" t="str">
        <f>IFERROR(INDEX('[6]Most Recent Value By Country'!$A$2:$D$267,MATCH(B102,'[6]Most Recent Value By Country'!$B$2:$B$267,0),4),"")</f>
        <v/>
      </c>
      <c r="I102" s="31">
        <f>IFERROR(INDEX('[7]Most Recent Value By Country'!$A$2:$D$267,MATCH(B102,'[7]Most Recent Value By Country'!$B$2:$B$267,0),3),"")</f>
        <v>184083.32137398407</v>
      </c>
      <c r="J102" s="28">
        <f>IFERROR(INDEX('[7]Most Recent Value By Country'!$A$2:$D$267,MATCH(B102,'[7]Most Recent Value By Country'!$B$2:$B$267,0),4),"")</f>
        <v>2021</v>
      </c>
      <c r="K102" s="32" t="str">
        <f>IFERROR(INDEX('[8]Most Recent Year by Country'!$A$2:$D$267,MATCH(B102,'[8]Most Recent Year by Country'!$B$2:$B$267,0),3),"")</f>
        <v/>
      </c>
      <c r="L102" s="32" t="str">
        <f>IFERROR(INDEX('[8]Most Recent Year by Country'!$A$2:$D$267,MATCH(B102,'[8]Most Recent Year by Country'!$B$2:$B$267,0),4),"")</f>
        <v/>
      </c>
      <c r="M102" s="33" t="str">
        <f>IFERROR(INDEX('[9]2021 ECI'!$A$2:$D$134,MATCH(B102,'[9]2021 ECI'!$A$2:$A$134,0),4),"")</f>
        <v/>
      </c>
      <c r="N102" s="32" t="str">
        <f>IFERROR(INDEX('[9]2021 ECI'!$A$2:$D$134,MATCH(B102,'[9]2021 ECI'!$A$2:$A$134,0),3),"")</f>
        <v/>
      </c>
      <c r="O102" s="8" t="str">
        <f>IFERROR(INDEX('[9]2021 ECI'!$A$2:$E$134,MATCH(B102,'[9]2021 ECI'!$A$2:$A$134,0),5),"")</f>
        <v/>
      </c>
      <c r="P102" s="33" t="str">
        <f>IFERROR(INDEX('[10]CPI 2022 (final)'!$A$4:$E$183,MATCH(B102,'[10]CPI 2022 (final)'!$B$4:$B$183,0),4),"")</f>
        <v/>
      </c>
      <c r="Q102" s="32" t="str">
        <f>IFERROR(INDEX('[10]CPI 2022 (final)'!$A$4:$E$183,MATCH(B102,'[10]CPI 2022 (final)'!$B$4:$B$183,0),5),"")</f>
        <v/>
      </c>
      <c r="R102" s="32"/>
      <c r="S102" s="34">
        <f>IFERROR(INDEX('[11]SDR 2023 Data'!$A$2:$D$207,MATCH(B102,'[11]SDR 2023 Data'!$A$2:$A$207,0),3),"")</f>
        <v>0</v>
      </c>
      <c r="T102" s="32">
        <f>IFERROR(INDEX('[11]SDR 2023 Data'!$A$2:$D$207,MATCH(B102,'[11]SDR 2023 Data'!$A$2:$A$207,0),4),"")</f>
        <v>0</v>
      </c>
      <c r="U102" s="32">
        <v>2023</v>
      </c>
    </row>
    <row r="103" spans="1:21" x14ac:dyDescent="0.2">
      <c r="A103" s="12" t="s">
        <v>226</v>
      </c>
      <c r="B103" s="13" t="s">
        <v>845</v>
      </c>
      <c r="C103" s="25">
        <f>IFERROR(INDEX('[4]2023'!$A$4:$B$269,MATCH(B103,'[4]2023'!$A$4:$A$269,0),2),"")</f>
        <v>2805298</v>
      </c>
      <c r="D103" s="26">
        <v>2023</v>
      </c>
      <c r="E103" s="27">
        <f>IFERROR(INDEX('[5]Most Recent Value By Country'!$A$2:$D$267,MATCH(B103,'[5]Most Recent Value By Country'!$B$2:$B$267,0),3),"")</f>
        <v>62979.195498404915</v>
      </c>
      <c r="F103" s="28">
        <f>IFERROR(INDEX('[5]Most Recent Value By Country'!$A$2:$D$267,MATCH(B103,'[5]Most Recent Value By Country'!$B$2:$B$267,0),4),"")</f>
        <v>2022</v>
      </c>
      <c r="G103" s="29">
        <f>IFERROR(INDEX('[6]Most Recent Value By Country'!$A$2:$D$267,MATCH(B103,'[6]Most Recent Value By Country'!$B$2:$B$267,0),3),"")</f>
        <v>61585.506686809575</v>
      </c>
      <c r="H103" s="30">
        <f>IFERROR(INDEX('[6]Most Recent Value By Country'!$A$2:$D$267,MATCH(B103,'[6]Most Recent Value By Country'!$B$2:$B$267,0),4),"")</f>
        <v>2022</v>
      </c>
      <c r="I103" s="31">
        <f>IFERROR(INDEX('[7]Most Recent Value By Country'!$A$2:$D$267,MATCH(B103,'[7]Most Recent Value By Country'!$B$2:$B$267,0),3),"")</f>
        <v>24826.791037197196</v>
      </c>
      <c r="J103" s="28">
        <f>IFERROR(INDEX('[7]Most Recent Value By Country'!$A$2:$D$267,MATCH(B103,'[7]Most Recent Value By Country'!$B$2:$B$267,0),4),"")</f>
        <v>2022</v>
      </c>
      <c r="K103" s="32">
        <f>IFERROR(INDEX('[8]Most Recent Year by Country'!$A$2:$D$267,MATCH(B103,'[8]Most Recent Year by Country'!$B$2:$B$267,0),3),"")</f>
        <v>45</v>
      </c>
      <c r="L103" s="32">
        <f>IFERROR(INDEX('[8]Most Recent Year by Country'!$A$2:$D$267,MATCH(B103,'[8]Most Recent Year by Country'!$B$2:$B$267,0),4),"")</f>
        <v>2001</v>
      </c>
      <c r="M103" s="33">
        <f>IFERROR(INDEX('[9]2021 ECI'!$A$2:$D$134,MATCH(B103,'[9]2021 ECI'!$A$2:$A$134,0),4),"")</f>
        <v>0.89149725000000002</v>
      </c>
      <c r="N103" s="32">
        <f>IFERROR(INDEX('[9]2021 ECI'!$A$2:$D$134,MATCH(B103,'[9]2021 ECI'!$A$2:$A$134,0),3),"")</f>
        <v>30</v>
      </c>
      <c r="O103" s="8">
        <f>IFERROR(INDEX('[9]2021 ECI'!$A$2:$E$134,MATCH(B103,'[9]2021 ECI'!$A$2:$A$134,0),5),"")</f>
        <v>2021</v>
      </c>
      <c r="P103" s="33">
        <f>IFERROR(INDEX('[10]CPI 2022 (final)'!$A$4:$E$183,MATCH(B103,'[10]CPI 2022 (final)'!$B$4:$B$183,0),4),"")</f>
        <v>62</v>
      </c>
      <c r="Q103" s="32">
        <f>IFERROR(INDEX('[10]CPI 2022 (final)'!$A$4:$E$183,MATCH(B103,'[10]CPI 2022 (final)'!$B$4:$B$183,0),5),"")</f>
        <v>33</v>
      </c>
      <c r="R103" s="32">
        <v>2022</v>
      </c>
      <c r="S103" s="34">
        <f>IFERROR(INDEX('[11]SDR 2023 Data'!$A$2:$D$207,MATCH(B103,'[11]SDR 2023 Data'!$A$2:$A$207,0),3),"")</f>
        <v>76.80511203208556</v>
      </c>
      <c r="T103" s="32">
        <f>IFERROR(INDEX('[11]SDR 2023 Data'!$A$2:$D$207,MATCH(B103,'[11]SDR 2023 Data'!$A$2:$A$207,0),4),"")</f>
        <v>37</v>
      </c>
      <c r="U103" s="32">
        <v>2023</v>
      </c>
    </row>
    <row r="104" spans="1:21" x14ac:dyDescent="0.2">
      <c r="A104" s="12" t="s">
        <v>228</v>
      </c>
      <c r="B104" s="13" t="s">
        <v>851</v>
      </c>
      <c r="C104" s="25">
        <f>IFERROR(INDEX('[4]2023'!$A$4:$B$269,MATCH(B104,'[4]2023'!$A$4:$A$269,0),2),"")</f>
        <v>657569</v>
      </c>
      <c r="D104" s="26">
        <v>2023</v>
      </c>
      <c r="E104" s="27">
        <f>IFERROR(INDEX('[5]Most Recent Value By Country'!$A$2:$D$267,MATCH(B104,'[5]Most Recent Value By Country'!$B$2:$B$267,0),3),"")</f>
        <v>144072.58827000833</v>
      </c>
      <c r="F104" s="28">
        <f>IFERROR(INDEX('[5]Most Recent Value By Country'!$A$2:$D$267,MATCH(B104,'[5]Most Recent Value By Country'!$B$2:$B$267,0),4),"")</f>
        <v>2022</v>
      </c>
      <c r="G104" s="29">
        <f>IFERROR(INDEX('[6]Most Recent Value By Country'!$A$2:$D$267,MATCH(B104,'[6]Most Recent Value By Country'!$B$2:$B$267,0),3),"")</f>
        <v>172255.83970093259</v>
      </c>
      <c r="H104" s="30">
        <f>IFERROR(INDEX('[6]Most Recent Value By Country'!$A$2:$D$267,MATCH(B104,'[6]Most Recent Value By Country'!$B$2:$B$267,0),4),"")</f>
        <v>2022</v>
      </c>
      <c r="I104" s="31">
        <f>IFERROR(INDEX('[7]Most Recent Value By Country'!$A$2:$D$267,MATCH(B104,'[7]Most Recent Value By Country'!$B$2:$B$267,0),3),"")</f>
        <v>126426.08993432223</v>
      </c>
      <c r="J104" s="28">
        <f>IFERROR(INDEX('[7]Most Recent Value By Country'!$A$2:$D$267,MATCH(B104,'[7]Most Recent Value By Country'!$B$2:$B$267,0),4),"")</f>
        <v>2022</v>
      </c>
      <c r="K104" s="32">
        <f>IFERROR(INDEX('[8]Most Recent Year by Country'!$A$2:$D$267,MATCH(B104,'[8]Most Recent Year by Country'!$B$2:$B$267,0),3),"")</f>
        <v>29</v>
      </c>
      <c r="L104" s="32">
        <f>IFERROR(INDEX('[8]Most Recent Year by Country'!$A$2:$D$267,MATCH(B104,'[8]Most Recent Year by Country'!$B$2:$B$267,0),4),"")</f>
        <v>2010</v>
      </c>
      <c r="M104" s="33" t="str">
        <f>IFERROR(INDEX('[9]2021 ECI'!$A$2:$D$134,MATCH(B104,'[9]2021 ECI'!$A$2:$A$134,0),4),"")</f>
        <v/>
      </c>
      <c r="N104" s="32" t="str">
        <f>IFERROR(INDEX('[9]2021 ECI'!$A$2:$D$134,MATCH(B104,'[9]2021 ECI'!$A$2:$A$134,0),3),"")</f>
        <v/>
      </c>
      <c r="O104" s="8" t="str">
        <f>IFERROR(INDEX('[9]2021 ECI'!$A$2:$E$134,MATCH(B104,'[9]2021 ECI'!$A$2:$A$134,0),5),"")</f>
        <v/>
      </c>
      <c r="P104" s="33">
        <f>IFERROR(INDEX('[10]CPI 2022 (final)'!$A$4:$E$183,MATCH(B104,'[10]CPI 2022 (final)'!$B$4:$B$183,0),4),"")</f>
        <v>77</v>
      </c>
      <c r="Q104" s="32">
        <f>IFERROR(INDEX('[10]CPI 2022 (final)'!$A$4:$E$183,MATCH(B104,'[10]CPI 2022 (final)'!$B$4:$B$183,0),5),"")</f>
        <v>10</v>
      </c>
      <c r="R104" s="32">
        <v>2022</v>
      </c>
      <c r="S104" s="34">
        <f>IFERROR(INDEX('[11]SDR 2023 Data'!$A$2:$D$207,MATCH(B104,'[11]SDR 2023 Data'!$A$2:$A$207,0),3),"")</f>
        <v>77.645349551979876</v>
      </c>
      <c r="T104" s="32">
        <f>IFERROR(INDEX('[11]SDR 2023 Data'!$A$2:$D$207,MATCH(B104,'[11]SDR 2023 Data'!$A$2:$A$207,0),4),"")</f>
        <v>33</v>
      </c>
      <c r="U104" s="32">
        <v>2023</v>
      </c>
    </row>
    <row r="105" spans="1:21" x14ac:dyDescent="0.2">
      <c r="A105" s="12" t="s">
        <v>1253</v>
      </c>
      <c r="B105" s="13" t="s">
        <v>1254</v>
      </c>
      <c r="C105" s="25">
        <f>IFERROR(INDEX('[4]2023'!$A$4:$B$269,MATCH(B105,'[4]2023'!$A$4:$A$269,0),2),"")</f>
        <v>704149</v>
      </c>
      <c r="D105" s="26">
        <v>2023</v>
      </c>
      <c r="E105" s="27">
        <f>IFERROR(INDEX('[5]Most Recent Value By Country'!$A$2:$D$267,MATCH(B105,'[5]Most Recent Value By Country'!$B$2:$B$267,0),3),"")</f>
        <v>21219.916544186683</v>
      </c>
      <c r="F105" s="28">
        <f>IFERROR(INDEX('[5]Most Recent Value By Country'!$A$2:$D$267,MATCH(B105,'[5]Most Recent Value By Country'!$B$2:$B$267,0),4),"")</f>
        <v>2022</v>
      </c>
      <c r="G105" s="29">
        <f>IFERROR(INDEX('[6]Most Recent Value By Country'!$A$2:$D$267,MATCH(B105,'[6]Most Recent Value By Country'!$B$2:$B$267,0),3),"")</f>
        <v>19022.824514930518</v>
      </c>
      <c r="H105" s="30">
        <f>IFERROR(INDEX('[6]Most Recent Value By Country'!$A$2:$D$267,MATCH(B105,'[6]Most Recent Value By Country'!$B$2:$B$267,0),4),"")</f>
        <v>2022</v>
      </c>
      <c r="I105" s="31">
        <f>IFERROR(INDEX('[7]Most Recent Value By Country'!$A$2:$D$267,MATCH(B105,'[7]Most Recent Value By Country'!$B$2:$B$267,0),3),"")</f>
        <v>31617.501899715473</v>
      </c>
      <c r="J105" s="28">
        <f>IFERROR(INDEX('[7]Most Recent Value By Country'!$A$2:$D$267,MATCH(B105,'[7]Most Recent Value By Country'!$B$2:$B$267,0),4),"")</f>
        <v>2022</v>
      </c>
      <c r="K105" s="32" t="str">
        <f>IFERROR(INDEX('[8]Most Recent Year by Country'!$A$2:$D$267,MATCH(B105,'[8]Most Recent Year by Country'!$B$2:$B$267,0),3),"")</f>
        <v/>
      </c>
      <c r="L105" s="32" t="str">
        <f>IFERROR(INDEX('[8]Most Recent Year by Country'!$A$2:$D$267,MATCH(B105,'[8]Most Recent Year by Country'!$B$2:$B$267,0),4),"")</f>
        <v/>
      </c>
      <c r="M105" s="33" t="str">
        <f>IFERROR(INDEX('[9]2021 ECI'!$A$2:$D$134,MATCH(B105,'[9]2021 ECI'!$A$2:$A$134,0),4),"")</f>
        <v/>
      </c>
      <c r="N105" s="32" t="str">
        <f>IFERROR(INDEX('[9]2021 ECI'!$A$2:$D$134,MATCH(B105,'[9]2021 ECI'!$A$2:$A$134,0),3),"")</f>
        <v/>
      </c>
      <c r="O105" s="8" t="str">
        <f>IFERROR(INDEX('[9]2021 ECI'!$A$2:$E$134,MATCH(B105,'[9]2021 ECI'!$A$2:$A$134,0),5),"")</f>
        <v/>
      </c>
      <c r="P105" s="33" t="str">
        <f>IFERROR(INDEX('[10]CPI 2022 (final)'!$A$4:$E$183,MATCH(B105,'[10]CPI 2022 (final)'!$B$4:$B$183,0),4),"")</f>
        <v/>
      </c>
      <c r="Q105" s="32" t="str">
        <f>IFERROR(INDEX('[10]CPI 2022 (final)'!$A$4:$E$183,MATCH(B105,'[10]CPI 2022 (final)'!$B$4:$B$183,0),5),"")</f>
        <v/>
      </c>
      <c r="R105" s="32"/>
      <c r="S105" s="34" t="str">
        <f>IFERROR(INDEX('[11]SDR 2023 Data'!$A$2:$D$207,MATCH(B105,'[11]SDR 2023 Data'!$A$2:$A$207,0),3),"")</f>
        <v/>
      </c>
      <c r="T105" s="32" t="str">
        <f>IFERROR(INDEX('[11]SDR 2023 Data'!$A$2:$D$207,MATCH(B105,'[11]SDR 2023 Data'!$A$2:$A$207,0),4),"")</f>
        <v/>
      </c>
      <c r="U105" s="32"/>
    </row>
    <row r="106" spans="1:21" x14ac:dyDescent="0.2">
      <c r="A106" s="12" t="s">
        <v>235</v>
      </c>
      <c r="B106" s="13" t="s">
        <v>1255</v>
      </c>
      <c r="C106" s="25">
        <f>IFERROR(INDEX('[4]2023'!$A$4:$B$269,MATCH(B106,'[4]2023'!$A$4:$A$269,0),2),"")</f>
        <v>30325732</v>
      </c>
      <c r="D106" s="26">
        <v>2023</v>
      </c>
      <c r="E106" s="27">
        <f>IFERROR(INDEX('[5]Most Recent Value By Country'!$A$2:$D$267,MATCH(B106,'[5]Most Recent Value By Country'!$B$2:$B$267,0),3),"")</f>
        <v>6003.3128514717791</v>
      </c>
      <c r="F106" s="28">
        <f>IFERROR(INDEX('[5]Most Recent Value By Country'!$A$2:$D$267,MATCH(B106,'[5]Most Recent Value By Country'!$B$2:$B$267,0),4),"")</f>
        <v>2022</v>
      </c>
      <c r="G106" s="29">
        <f>IFERROR(INDEX('[6]Most Recent Value By Country'!$A$2:$D$267,MATCH(B106,'[6]Most Recent Value By Country'!$B$2:$B$267,0),3),"")</f>
        <v>4647.9493816241811</v>
      </c>
      <c r="H106" s="30">
        <f>IFERROR(INDEX('[6]Most Recent Value By Country'!$A$2:$D$267,MATCH(B106,'[6]Most Recent Value By Country'!$B$2:$B$267,0),4),"")</f>
        <v>2022</v>
      </c>
      <c r="I106" s="31">
        <f>IFERROR(INDEX('[7]Most Recent Value By Country'!$A$2:$D$267,MATCH(B106,'[7]Most Recent Value By Country'!$B$2:$B$267,0),3),"")</f>
        <v>505.0355276431232</v>
      </c>
      <c r="J106" s="28">
        <f>IFERROR(INDEX('[7]Most Recent Value By Country'!$A$2:$D$267,MATCH(B106,'[7]Most Recent Value By Country'!$B$2:$B$267,0),4),"")</f>
        <v>2022</v>
      </c>
      <c r="K106" s="32" t="str">
        <f>IFERROR(INDEX('[8]Most Recent Year by Country'!$A$2:$D$267,MATCH(B106,'[8]Most Recent Year by Country'!$B$2:$B$267,0),3),"")</f>
        <v/>
      </c>
      <c r="L106" s="32" t="str">
        <f>IFERROR(INDEX('[8]Most Recent Year by Country'!$A$2:$D$267,MATCH(B106,'[8]Most Recent Year by Country'!$B$2:$B$267,0),4),"")</f>
        <v/>
      </c>
      <c r="M106" s="33">
        <f>IFERROR(INDEX('[9]2021 ECI'!$A$2:$D$134,MATCH(B106,'[9]2021 ECI'!$A$2:$A$134,0),4),"")</f>
        <v>-0.77001629999999999</v>
      </c>
      <c r="N106" s="32">
        <f>IFERROR(INDEX('[9]2021 ECI'!$A$2:$D$134,MATCH(B106,'[9]2021 ECI'!$A$2:$A$134,0),3),"")</f>
        <v>102</v>
      </c>
      <c r="O106" s="8">
        <f>IFERROR(INDEX('[9]2021 ECI'!$A$2:$E$134,MATCH(B106,'[9]2021 ECI'!$A$2:$A$134,0),5),"")</f>
        <v>2021</v>
      </c>
      <c r="P106" s="33">
        <f>IFERROR(INDEX('[10]CPI 2022 (final)'!$A$4:$E$183,MATCH(B106,'[10]CPI 2022 (final)'!$B$4:$B$183,0),4),"")</f>
        <v>26</v>
      </c>
      <c r="Q106" s="32">
        <f>IFERROR(INDEX('[10]CPI 2022 (final)'!$A$4:$E$183,MATCH(B106,'[10]CPI 2022 (final)'!$B$4:$B$183,0),5),"")</f>
        <v>142</v>
      </c>
      <c r="R106" s="32">
        <v>2022</v>
      </c>
      <c r="S106" s="34">
        <f>IFERROR(INDEX('[11]SDR 2023 Data'!$A$2:$D$207,MATCH(B106,'[11]SDR 2023 Data'!$A$2:$A$207,0),3),"")</f>
        <v>50.254560364145661</v>
      </c>
      <c r="T106" s="32">
        <f>IFERROR(INDEX('[11]SDR 2023 Data'!$A$2:$D$207,MATCH(B106,'[11]SDR 2023 Data'!$A$2:$A$207,0),4),"")</f>
        <v>156</v>
      </c>
      <c r="U106" s="32">
        <v>2023</v>
      </c>
    </row>
    <row r="107" spans="1:21" x14ac:dyDescent="0.2">
      <c r="A107" s="12" t="s">
        <v>237</v>
      </c>
      <c r="B107" s="13" t="s">
        <v>1263</v>
      </c>
      <c r="C107" s="25">
        <f>IFERROR(INDEX('[4]2023'!$A$4:$B$269,MATCH(B107,'[4]2023'!$A$4:$A$269,0),2),"")</f>
        <v>20931751</v>
      </c>
      <c r="D107" s="26">
        <v>2023</v>
      </c>
      <c r="E107" s="27" t="str">
        <f>IFERROR(INDEX('[5]Most Recent Value By Country'!$A$2:$D$267,MATCH(B107,'[5]Most Recent Value By Country'!$B$2:$B$267,0),3),"")</f>
        <v/>
      </c>
      <c r="F107" s="28" t="str">
        <f>IFERROR(INDEX('[5]Most Recent Value By Country'!$A$2:$D$267,MATCH(B107,'[5]Most Recent Value By Country'!$B$2:$B$267,0),4),"")</f>
        <v/>
      </c>
      <c r="G107" s="29" t="str">
        <f>IFERROR(INDEX('[6]Most Recent Value By Country'!$A$2:$D$267,MATCH(B107,'[6]Most Recent Value By Country'!$B$2:$B$267,0),3),"")</f>
        <v/>
      </c>
      <c r="H107" s="30" t="str">
        <f>IFERROR(INDEX('[6]Most Recent Value By Country'!$A$2:$D$267,MATCH(B107,'[6]Most Recent Value By Country'!$B$2:$B$267,0),4),"")</f>
        <v/>
      </c>
      <c r="I107" s="31">
        <f>IFERROR(INDEX('[7]Most Recent Value By Country'!$A$2:$D$267,MATCH(B107,'[7]Most Recent Value By Country'!$B$2:$B$267,0),3),"")</f>
        <v>645.15869206718526</v>
      </c>
      <c r="J107" s="28">
        <f>IFERROR(INDEX('[7]Most Recent Value By Country'!$A$2:$D$267,MATCH(B107,'[7]Most Recent Value By Country'!$B$2:$B$267,0),4),"")</f>
        <v>2022</v>
      </c>
      <c r="K107" s="32" t="str">
        <f>IFERROR(INDEX('[8]Most Recent Year by Country'!$A$2:$D$267,MATCH(B107,'[8]Most Recent Year by Country'!$B$2:$B$267,0),3),"")</f>
        <v/>
      </c>
      <c r="L107" s="32" t="str">
        <f>IFERROR(INDEX('[8]Most Recent Year by Country'!$A$2:$D$267,MATCH(B107,'[8]Most Recent Year by Country'!$B$2:$B$267,0),4),"")</f>
        <v/>
      </c>
      <c r="M107" s="33">
        <f>IFERROR(INDEX('[9]2021 ECI'!$A$2:$D$134,MATCH(B107,'[9]2021 ECI'!$A$2:$A$134,0),4),"")</f>
        <v>-0.51089709999999999</v>
      </c>
      <c r="N107" s="32">
        <f>IFERROR(INDEX('[9]2021 ECI'!$A$2:$D$134,MATCH(B107,'[9]2021 ECI'!$A$2:$A$134,0),3),"")</f>
        <v>89</v>
      </c>
      <c r="O107" s="8">
        <f>IFERROR(INDEX('[9]2021 ECI'!$A$2:$E$134,MATCH(B107,'[9]2021 ECI'!$A$2:$A$134,0),5),"")</f>
        <v>2021</v>
      </c>
      <c r="P107" s="33">
        <f>IFERROR(INDEX('[10]CPI 2022 (final)'!$A$4:$E$183,MATCH(B107,'[10]CPI 2022 (final)'!$B$4:$B$183,0),4),"")</f>
        <v>34</v>
      </c>
      <c r="Q107" s="32">
        <f>IFERROR(INDEX('[10]CPI 2022 (final)'!$A$4:$E$183,MATCH(B107,'[10]CPI 2022 (final)'!$B$4:$B$183,0),5),"")</f>
        <v>110</v>
      </c>
      <c r="R107" s="32">
        <v>2022</v>
      </c>
      <c r="S107" s="34">
        <f>IFERROR(INDEX('[11]SDR 2023 Data'!$A$2:$D$207,MATCH(B107,'[11]SDR 2023 Data'!$A$2:$A$207,0),3),"")</f>
        <v>56.295725358921018</v>
      </c>
      <c r="T107" s="32">
        <f>IFERROR(INDEX('[11]SDR 2023 Data'!$A$2:$D$207,MATCH(B107,'[11]SDR 2023 Data'!$A$2:$A$207,0),4),"")</f>
        <v>135</v>
      </c>
      <c r="U107" s="32">
        <v>2023</v>
      </c>
    </row>
    <row r="108" spans="1:21" x14ac:dyDescent="0.2">
      <c r="A108" s="12" t="s">
        <v>239</v>
      </c>
      <c r="B108" s="13" t="s">
        <v>912</v>
      </c>
      <c r="C108" s="25">
        <f>IFERROR(INDEX('[4]2023'!$A$4:$B$269,MATCH(B108,'[4]2023'!$A$4:$A$269,0),2),"")</f>
        <v>34308525</v>
      </c>
      <c r="D108" s="26">
        <v>2023</v>
      </c>
      <c r="E108" s="27">
        <f>IFERROR(INDEX('[5]Most Recent Value By Country'!$A$2:$D$267,MATCH(B108,'[5]Most Recent Value By Country'!$B$2:$B$267,0),3),"")</f>
        <v>271856.09703188681</v>
      </c>
      <c r="F108" s="28">
        <f>IFERROR(INDEX('[5]Most Recent Value By Country'!$A$2:$D$267,MATCH(B108,'[5]Most Recent Value By Country'!$B$2:$B$267,0),4),"")</f>
        <v>2022</v>
      </c>
      <c r="G108" s="29">
        <f>IFERROR(INDEX('[6]Most Recent Value By Country'!$A$2:$D$267,MATCH(B108,'[6]Most Recent Value By Country'!$B$2:$B$267,0),3),"")</f>
        <v>300001.4026977265</v>
      </c>
      <c r="H108" s="30">
        <f>IFERROR(INDEX('[6]Most Recent Value By Country'!$A$2:$D$267,MATCH(B108,'[6]Most Recent Value By Country'!$B$2:$B$267,0),4),"")</f>
        <v>2022</v>
      </c>
      <c r="I108" s="31">
        <f>IFERROR(INDEX('[7]Most Recent Value By Country'!$A$2:$D$267,MATCH(B108,'[7]Most Recent Value By Country'!$B$2:$B$267,0),3),"")</f>
        <v>11971.927599153494</v>
      </c>
      <c r="J108" s="28">
        <f>IFERROR(INDEX('[7]Most Recent Value By Country'!$A$2:$D$267,MATCH(B108,'[7]Most Recent Value By Country'!$B$2:$B$267,0),4),"")</f>
        <v>2022</v>
      </c>
      <c r="K108" s="32">
        <f>IFERROR(INDEX('[8]Most Recent Year by Country'!$A$2:$D$267,MATCH(B108,'[8]Most Recent Year by Country'!$B$2:$B$267,0),3),"")</f>
        <v>927</v>
      </c>
      <c r="L108" s="32">
        <f>IFERROR(INDEX('[8]Most Recent Year by Country'!$A$2:$D$267,MATCH(B108,'[8]Most Recent Year by Country'!$B$2:$B$267,0),4),"")</f>
        <v>2020</v>
      </c>
      <c r="M108" s="33">
        <f>IFERROR(INDEX('[9]2021 ECI'!$A$2:$D$134,MATCH(B108,'[9]2021 ECI'!$A$2:$A$134,0),4),"")</f>
        <v>0.94824724999999999</v>
      </c>
      <c r="N108" s="32">
        <f>IFERROR(INDEX('[9]2021 ECI'!$A$2:$D$134,MATCH(B108,'[9]2021 ECI'!$A$2:$A$134,0),3),"")</f>
        <v>28</v>
      </c>
      <c r="O108" s="8">
        <f>IFERROR(INDEX('[9]2021 ECI'!$A$2:$E$134,MATCH(B108,'[9]2021 ECI'!$A$2:$A$134,0),5),"")</f>
        <v>2021</v>
      </c>
      <c r="P108" s="33">
        <f>IFERROR(INDEX('[10]CPI 2022 (final)'!$A$4:$E$183,MATCH(B108,'[10]CPI 2022 (final)'!$B$4:$B$183,0),4),"")</f>
        <v>47</v>
      </c>
      <c r="Q108" s="32">
        <f>IFERROR(INDEX('[10]CPI 2022 (final)'!$A$4:$E$183,MATCH(B108,'[10]CPI 2022 (final)'!$B$4:$B$183,0),5),"")</f>
        <v>61</v>
      </c>
      <c r="R108" s="32">
        <v>2022</v>
      </c>
      <c r="S108" s="34">
        <f>IFERROR(INDEX('[11]SDR 2023 Data'!$A$2:$D$207,MATCH(B108,'[11]SDR 2023 Data'!$A$2:$A$207,0),3),"")</f>
        <v>69.849745704948646</v>
      </c>
      <c r="T108" s="32">
        <f>IFERROR(INDEX('[11]SDR 2023 Data'!$A$2:$D$207,MATCH(B108,'[11]SDR 2023 Data'!$A$2:$A$207,0),4),"")</f>
        <v>78</v>
      </c>
      <c r="U108" s="32">
        <v>2023</v>
      </c>
    </row>
    <row r="109" spans="1:21" x14ac:dyDescent="0.2">
      <c r="A109" s="12" t="s">
        <v>241</v>
      </c>
      <c r="B109" s="13" t="s">
        <v>1256</v>
      </c>
      <c r="C109" s="25">
        <f>IFERROR(INDEX('[4]2023'!$A$4:$B$269,MATCH(B109,'[4]2023'!$A$4:$A$269,0),2),"")</f>
        <v>521021</v>
      </c>
      <c r="D109" s="26">
        <v>2023</v>
      </c>
      <c r="E109" s="27">
        <f>IFERROR(INDEX('[5]Most Recent Value By Country'!$A$2:$D$267,MATCH(B109,'[5]Most Recent Value By Country'!$B$2:$B$267,0),3),"")</f>
        <v>3664.2883694036045</v>
      </c>
      <c r="F109" s="28">
        <f>IFERROR(INDEX('[5]Most Recent Value By Country'!$A$2:$D$267,MATCH(B109,'[5]Most Recent Value By Country'!$B$2:$B$267,0),4),"")</f>
        <v>2021</v>
      </c>
      <c r="G109" s="29">
        <f>IFERROR(INDEX('[6]Most Recent Value By Country'!$A$2:$D$267,MATCH(B109,'[6]Most Recent Value By Country'!$B$2:$B$267,0),3),"")</f>
        <v>4070.2678423922057</v>
      </c>
      <c r="H109" s="30">
        <f>IFERROR(INDEX('[6]Most Recent Value By Country'!$A$2:$D$267,MATCH(B109,'[6]Most Recent Value By Country'!$B$2:$B$267,0),4),"")</f>
        <v>2021</v>
      </c>
      <c r="I109" s="31">
        <f>IFERROR(INDEX('[7]Most Recent Value By Country'!$A$2:$D$267,MATCH(B109,'[7]Most Recent Value By Country'!$B$2:$B$267,0),3),"")</f>
        <v>11817.52393288032</v>
      </c>
      <c r="J109" s="28">
        <f>IFERROR(INDEX('[7]Most Recent Value By Country'!$A$2:$D$267,MATCH(B109,'[7]Most Recent Value By Country'!$B$2:$B$267,0),4),"")</f>
        <v>2022</v>
      </c>
      <c r="K109" s="32" t="str">
        <f>IFERROR(INDEX('[8]Most Recent Year by Country'!$A$2:$D$267,MATCH(B109,'[8]Most Recent Year by Country'!$B$2:$B$267,0),3),"")</f>
        <v/>
      </c>
      <c r="L109" s="32" t="str">
        <f>IFERROR(INDEX('[8]Most Recent Year by Country'!$A$2:$D$267,MATCH(B109,'[8]Most Recent Year by Country'!$B$2:$B$267,0),4),"")</f>
        <v/>
      </c>
      <c r="M109" s="33" t="str">
        <f>IFERROR(INDEX('[9]2021 ECI'!$A$2:$D$134,MATCH(B109,'[9]2021 ECI'!$A$2:$A$134,0),4),"")</f>
        <v/>
      </c>
      <c r="N109" s="32" t="str">
        <f>IFERROR(INDEX('[9]2021 ECI'!$A$2:$D$134,MATCH(B109,'[9]2021 ECI'!$A$2:$A$134,0),3),"")</f>
        <v/>
      </c>
      <c r="O109" s="8" t="str">
        <f>IFERROR(INDEX('[9]2021 ECI'!$A$2:$E$134,MATCH(B109,'[9]2021 ECI'!$A$2:$A$134,0),5),"")</f>
        <v/>
      </c>
      <c r="P109" s="33">
        <f>IFERROR(INDEX('[10]CPI 2022 (final)'!$A$4:$E$183,MATCH(B109,'[10]CPI 2022 (final)'!$B$4:$B$183,0),4),"")</f>
        <v>40</v>
      </c>
      <c r="Q109" s="32">
        <f>IFERROR(INDEX('[10]CPI 2022 (final)'!$A$4:$E$183,MATCH(B109,'[10]CPI 2022 (final)'!$B$4:$B$183,0),5),"")</f>
        <v>85</v>
      </c>
      <c r="R109" s="32">
        <v>2022</v>
      </c>
      <c r="S109" s="34">
        <f>IFERROR(INDEX('[11]SDR 2023 Data'!$A$2:$D$207,MATCH(B109,'[11]SDR 2023 Data'!$A$2:$A$207,0),3),"")</f>
        <v>71.271997360482658</v>
      </c>
      <c r="T109" s="32">
        <f>IFERROR(INDEX('[11]SDR 2023 Data'!$A$2:$D$207,MATCH(B109,'[11]SDR 2023 Data'!$A$2:$A$207,0),4),"")</f>
        <v>68</v>
      </c>
      <c r="U109" s="32">
        <v>2023</v>
      </c>
    </row>
    <row r="110" spans="1:21" x14ac:dyDescent="0.2">
      <c r="A110" s="12" t="s">
        <v>242</v>
      </c>
      <c r="B110" s="13" t="s">
        <v>1257</v>
      </c>
      <c r="C110" s="25">
        <f>IFERROR(INDEX('[4]2023'!$A$4:$B$269,MATCH(B110,'[4]2023'!$A$4:$A$269,0),2),"")</f>
        <v>23293698</v>
      </c>
      <c r="D110" s="26">
        <v>2023</v>
      </c>
      <c r="E110" s="27">
        <f>IFERROR(INDEX('[5]Most Recent Value By Country'!$A$2:$D$267,MATCH(B110,'[5]Most Recent Value By Country'!$B$2:$B$267,0),3),"")</f>
        <v>7486.7575564407271</v>
      </c>
      <c r="F110" s="28">
        <f>IFERROR(INDEX('[5]Most Recent Value By Country'!$A$2:$D$267,MATCH(B110,'[5]Most Recent Value By Country'!$B$2:$B$267,0),4),"")</f>
        <v>2022</v>
      </c>
      <c r="G110" s="29">
        <f>IFERROR(INDEX('[6]Most Recent Value By Country'!$A$2:$D$267,MATCH(B110,'[6]Most Recent Value By Country'!$B$2:$B$267,0),3),"")</f>
        <v>5471.654475937331</v>
      </c>
      <c r="H110" s="30">
        <f>IFERROR(INDEX('[6]Most Recent Value By Country'!$A$2:$D$267,MATCH(B110,'[6]Most Recent Value By Country'!$B$2:$B$267,0),4),"")</f>
        <v>2022</v>
      </c>
      <c r="I110" s="31">
        <f>IFERROR(INDEX('[7]Most Recent Value By Country'!$A$2:$D$267,MATCH(B110,'[7]Most Recent Value By Country'!$B$2:$B$267,0),3),"")</f>
        <v>833.29725520897205</v>
      </c>
      <c r="J110" s="28">
        <f>IFERROR(INDEX('[7]Most Recent Value By Country'!$A$2:$D$267,MATCH(B110,'[7]Most Recent Value By Country'!$B$2:$B$267,0),4),"")</f>
        <v>2022</v>
      </c>
      <c r="K110" s="32" t="str">
        <f>IFERROR(INDEX('[8]Most Recent Year by Country'!$A$2:$D$267,MATCH(B110,'[8]Most Recent Year by Country'!$B$2:$B$267,0),3),"")</f>
        <v/>
      </c>
      <c r="L110" s="32" t="str">
        <f>IFERROR(INDEX('[8]Most Recent Year by Country'!$A$2:$D$267,MATCH(B110,'[8]Most Recent Year by Country'!$B$2:$B$267,0),4),"")</f>
        <v/>
      </c>
      <c r="M110" s="33">
        <f>IFERROR(INDEX('[9]2021 ECI'!$A$2:$D$134,MATCH(B110,'[9]2021 ECI'!$A$2:$A$134,0),4),"")</f>
        <v>-0.72797259999999997</v>
      </c>
      <c r="N110" s="32">
        <f>IFERROR(INDEX('[9]2021 ECI'!$A$2:$D$134,MATCH(B110,'[9]2021 ECI'!$A$2:$A$134,0),3),"")</f>
        <v>99</v>
      </c>
      <c r="O110" s="8">
        <f>IFERROR(INDEX('[9]2021 ECI'!$A$2:$E$134,MATCH(B110,'[9]2021 ECI'!$A$2:$A$134,0),5),"")</f>
        <v>2021</v>
      </c>
      <c r="P110" s="33">
        <f>IFERROR(INDEX('[10]CPI 2022 (final)'!$A$4:$E$183,MATCH(B110,'[10]CPI 2022 (final)'!$B$4:$B$183,0),4),"")</f>
        <v>28</v>
      </c>
      <c r="Q110" s="32">
        <f>IFERROR(INDEX('[10]CPI 2022 (final)'!$A$4:$E$183,MATCH(B110,'[10]CPI 2022 (final)'!$B$4:$B$183,0),5),"")</f>
        <v>137</v>
      </c>
      <c r="R110" s="32">
        <v>2022</v>
      </c>
      <c r="S110" s="34">
        <f>IFERROR(INDEX('[11]SDR 2023 Data'!$A$2:$D$207,MATCH(B110,'[11]SDR 2023 Data'!$A$2:$A$207,0),3),"")</f>
        <v>57.982847014552938</v>
      </c>
      <c r="T110" s="32">
        <f>IFERROR(INDEX('[11]SDR 2023 Data'!$A$2:$D$207,MATCH(B110,'[11]SDR 2023 Data'!$A$2:$A$207,0),4),"")</f>
        <v>131</v>
      </c>
      <c r="U110" s="32">
        <v>2023</v>
      </c>
    </row>
    <row r="111" spans="1:21" x14ac:dyDescent="0.2">
      <c r="A111" s="12" t="s">
        <v>244</v>
      </c>
      <c r="B111" s="13" t="s">
        <v>890</v>
      </c>
      <c r="C111" s="25">
        <f>IFERROR(INDEX('[4]2023'!$A$4:$B$269,MATCH(B111,'[4]2023'!$A$4:$A$269,0),2),"")</f>
        <v>524909</v>
      </c>
      <c r="D111" s="26">
        <v>2023</v>
      </c>
      <c r="E111" s="27">
        <f>IFERROR(INDEX('[5]Most Recent Value By Country'!$A$2:$D$267,MATCH(B111,'[5]Most Recent Value By Country'!$B$2:$B$267,0),3),"")</f>
        <v>27824.399737337459</v>
      </c>
      <c r="F111" s="28">
        <f>IFERROR(INDEX('[5]Most Recent Value By Country'!$A$2:$D$267,MATCH(B111,'[5]Most Recent Value By Country'!$B$2:$B$267,0),4),"")</f>
        <v>2022</v>
      </c>
      <c r="G111" s="29">
        <f>IFERROR(INDEX('[6]Most Recent Value By Country'!$A$2:$D$267,MATCH(B111,'[6]Most Recent Value By Country'!$B$2:$B$267,0),3),"")</f>
        <v>29847.383418817899</v>
      </c>
      <c r="H111" s="30">
        <f>IFERROR(INDEX('[6]Most Recent Value By Country'!$A$2:$D$267,MATCH(B111,'[6]Most Recent Value By Country'!$B$2:$B$267,0),4),"")</f>
        <v>2022</v>
      </c>
      <c r="I111" s="31">
        <f>IFERROR(INDEX('[7]Most Recent Value By Country'!$A$2:$D$267,MATCH(B111,'[7]Most Recent Value By Country'!$B$2:$B$267,0),3),"")</f>
        <v>33940.949596129089</v>
      </c>
      <c r="J111" s="28">
        <f>IFERROR(INDEX('[7]Most Recent Value By Country'!$A$2:$D$267,MATCH(B111,'[7]Most Recent Value By Country'!$B$2:$B$267,0),4),"")</f>
        <v>2022</v>
      </c>
      <c r="K111" s="32">
        <f>IFERROR(INDEX('[8]Most Recent Year by Country'!$A$2:$D$267,MATCH(B111,'[8]Most Recent Year by Country'!$B$2:$B$267,0),3),"")</f>
        <v>27</v>
      </c>
      <c r="L111" s="32">
        <f>IFERROR(INDEX('[8]Most Recent Year by Country'!$A$2:$D$267,MATCH(B111,'[8]Most Recent Year by Country'!$B$2:$B$267,0),4),"")</f>
        <v>2019</v>
      </c>
      <c r="M111" s="33" t="str">
        <f>IFERROR(INDEX('[9]2021 ECI'!$A$2:$D$134,MATCH(B111,'[9]2021 ECI'!$A$2:$A$134,0),4),"")</f>
        <v/>
      </c>
      <c r="N111" s="32" t="str">
        <f>IFERROR(INDEX('[9]2021 ECI'!$A$2:$D$134,MATCH(B111,'[9]2021 ECI'!$A$2:$A$134,0),3),"")</f>
        <v/>
      </c>
      <c r="O111" s="8" t="str">
        <f>IFERROR(INDEX('[9]2021 ECI'!$A$2:$E$134,MATCH(B111,'[9]2021 ECI'!$A$2:$A$134,0),5),"")</f>
        <v/>
      </c>
      <c r="P111" s="33">
        <f>IFERROR(INDEX('[10]CPI 2022 (final)'!$A$4:$E$183,MATCH(B111,'[10]CPI 2022 (final)'!$B$4:$B$183,0),4),"")</f>
        <v>51</v>
      </c>
      <c r="Q111" s="32">
        <f>IFERROR(INDEX('[10]CPI 2022 (final)'!$A$4:$E$183,MATCH(B111,'[10]CPI 2022 (final)'!$B$4:$B$183,0),5),"")</f>
        <v>54</v>
      </c>
      <c r="R111" s="32">
        <v>2022</v>
      </c>
      <c r="S111" s="34">
        <f>IFERROR(INDEX('[11]SDR 2023 Data'!$A$2:$D$207,MATCH(B111,'[11]SDR 2023 Data'!$A$2:$A$207,0),3),"")</f>
        <v>75.529445792932549</v>
      </c>
      <c r="T111" s="32">
        <f>IFERROR(INDEX('[11]SDR 2023 Data'!$A$2:$D$207,MATCH(B111,'[11]SDR 2023 Data'!$A$2:$A$207,0),4),"")</f>
        <v>41</v>
      </c>
      <c r="U111" s="32">
        <v>2023</v>
      </c>
    </row>
    <row r="112" spans="1:21" x14ac:dyDescent="0.2">
      <c r="A112" s="12" t="s">
        <v>248</v>
      </c>
      <c r="B112" s="13" t="s">
        <v>1261</v>
      </c>
      <c r="C112" s="25">
        <f>IFERROR(INDEX('[4]2023'!$A$4:$B$269,MATCH(B112,'[4]2023'!$A$4:$A$269,0),2),"")</f>
        <v>4862989</v>
      </c>
      <c r="D112" s="26">
        <v>2023</v>
      </c>
      <c r="E112" s="27">
        <f>IFERROR(INDEX('[5]Most Recent Value By Country'!$A$2:$D$267,MATCH(B112,'[5]Most Recent Value By Country'!$B$2:$B$267,0),3),"")</f>
        <v>8062.1642001760692</v>
      </c>
      <c r="F112" s="28">
        <f>IFERROR(INDEX('[5]Most Recent Value By Country'!$A$2:$D$267,MATCH(B112,'[5]Most Recent Value By Country'!$B$2:$B$267,0),4),"")</f>
        <v>2022</v>
      </c>
      <c r="G112" s="29">
        <f>IFERROR(INDEX('[6]Most Recent Value By Country'!$A$2:$D$267,MATCH(B112,'[6]Most Recent Value By Country'!$B$2:$B$267,0),3),"")</f>
        <v>4821.2371246698722</v>
      </c>
      <c r="H112" s="30">
        <f>IFERROR(INDEX('[6]Most Recent Value By Country'!$A$2:$D$267,MATCH(B112,'[6]Most Recent Value By Country'!$B$2:$B$267,0),4),"")</f>
        <v>2022</v>
      </c>
      <c r="I112" s="31">
        <f>IFERROR(INDEX('[7]Most Recent Value By Country'!$A$2:$D$267,MATCH(B112,'[7]Most Recent Value By Country'!$B$2:$B$267,0),3),"")</f>
        <v>2190.7002054703435</v>
      </c>
      <c r="J112" s="28">
        <f>IFERROR(INDEX('[7]Most Recent Value By Country'!$A$2:$D$267,MATCH(B112,'[7]Most Recent Value By Country'!$B$2:$B$267,0),4),"")</f>
        <v>2022</v>
      </c>
      <c r="K112" s="32" t="str">
        <f>IFERROR(INDEX('[8]Most Recent Year by Country'!$A$2:$D$267,MATCH(B112,'[8]Most Recent Year by Country'!$B$2:$B$267,0),3),"")</f>
        <v/>
      </c>
      <c r="L112" s="32" t="str">
        <f>IFERROR(INDEX('[8]Most Recent Year by Country'!$A$2:$D$267,MATCH(B112,'[8]Most Recent Year by Country'!$B$2:$B$267,0),4),"")</f>
        <v/>
      </c>
      <c r="M112" s="33">
        <f>IFERROR(INDEX('[9]2021 ECI'!$A$2:$D$134,MATCH(B112,'[9]2021 ECI'!$A$2:$A$134,0),4),"")</f>
        <v>-1.4577127000000001</v>
      </c>
      <c r="N112" s="32">
        <f>IFERROR(INDEX('[9]2021 ECI'!$A$2:$D$134,MATCH(B112,'[9]2021 ECI'!$A$2:$A$134,0),3),"")</f>
        <v>125</v>
      </c>
      <c r="O112" s="8">
        <f>IFERROR(INDEX('[9]2021 ECI'!$A$2:$E$134,MATCH(B112,'[9]2021 ECI'!$A$2:$A$134,0),5),"")</f>
        <v>2021</v>
      </c>
      <c r="P112" s="33">
        <f>IFERROR(INDEX('[10]CPI 2022 (final)'!$A$4:$E$183,MATCH(B112,'[10]CPI 2022 (final)'!$B$4:$B$183,0),4),"")</f>
        <v>30</v>
      </c>
      <c r="Q112" s="32">
        <f>IFERROR(INDEX('[10]CPI 2022 (final)'!$A$4:$E$183,MATCH(B112,'[10]CPI 2022 (final)'!$B$4:$B$183,0),5),"")</f>
        <v>130</v>
      </c>
      <c r="R112" s="32">
        <v>2022</v>
      </c>
      <c r="S112" s="34">
        <f>IFERROR(INDEX('[11]SDR 2023 Data'!$A$2:$D$207,MATCH(B112,'[11]SDR 2023 Data'!$A$2:$A$207,0),3),"")</f>
        <v>57.232368907563021</v>
      </c>
      <c r="T112" s="32">
        <f>IFERROR(INDEX('[11]SDR 2023 Data'!$A$2:$D$207,MATCH(B112,'[11]SDR 2023 Data'!$A$2:$A$207,0),4),"")</f>
        <v>133</v>
      </c>
      <c r="U112" s="32">
        <v>2023</v>
      </c>
    </row>
    <row r="113" spans="1:21" x14ac:dyDescent="0.2">
      <c r="A113" s="12" t="s">
        <v>250</v>
      </c>
      <c r="B113" s="13" t="s">
        <v>1262</v>
      </c>
      <c r="C113" s="25">
        <f>IFERROR(INDEX('[4]2023'!$A$4:$B$269,MATCH(B113,'[4]2023'!$A$4:$A$269,0),2),"")</f>
        <v>1263939</v>
      </c>
      <c r="D113" s="26">
        <v>2023</v>
      </c>
      <c r="E113" s="27">
        <f>IFERROR(INDEX('[5]Most Recent Value By Country'!$A$2:$D$267,MATCH(B113,'[5]Most Recent Value By Country'!$B$2:$B$267,0),3),"")</f>
        <v>8139.6200216034413</v>
      </c>
      <c r="F113" s="28">
        <f>IFERROR(INDEX('[5]Most Recent Value By Country'!$A$2:$D$267,MATCH(B113,'[5]Most Recent Value By Country'!$B$2:$B$267,0),4),"")</f>
        <v>2022</v>
      </c>
      <c r="G113" s="29">
        <f>IFERROR(INDEX('[6]Most Recent Value By Country'!$A$2:$D$267,MATCH(B113,'[6]Most Recent Value By Country'!$B$2:$B$267,0),3),"")</f>
        <v>7244.0221330597724</v>
      </c>
      <c r="H113" s="30">
        <f>IFERROR(INDEX('[6]Most Recent Value By Country'!$A$2:$D$267,MATCH(B113,'[6]Most Recent Value By Country'!$B$2:$B$267,0),4),"")</f>
        <v>2022</v>
      </c>
      <c r="I113" s="31">
        <f>IFERROR(INDEX('[7]Most Recent Value By Country'!$A$2:$D$267,MATCH(B113,'[7]Most Recent Value By Country'!$B$2:$B$267,0),3),"")</f>
        <v>10216.294744041459</v>
      </c>
      <c r="J113" s="28">
        <f>IFERROR(INDEX('[7]Most Recent Value By Country'!$A$2:$D$267,MATCH(B113,'[7]Most Recent Value By Country'!$B$2:$B$267,0),4),"")</f>
        <v>2022</v>
      </c>
      <c r="K113" s="32">
        <f>IFERROR(INDEX('[8]Most Recent Year by Country'!$A$2:$D$267,MATCH(B113,'[8]Most Recent Year by Country'!$B$2:$B$267,0),3),"")</f>
        <v>93</v>
      </c>
      <c r="L113" s="32">
        <f>IFERROR(INDEX('[8]Most Recent Year by Country'!$A$2:$D$267,MATCH(B113,'[8]Most Recent Year by Country'!$B$2:$B$267,0),4),"")</f>
        <v>2020</v>
      </c>
      <c r="M113" s="33">
        <f>IFERROR(INDEX('[9]2021 ECI'!$A$2:$D$134,MATCH(B113,'[9]2021 ECI'!$A$2:$A$134,0),4),"")</f>
        <v>-0.16932191999999999</v>
      </c>
      <c r="N113" s="32">
        <f>IFERROR(INDEX('[9]2021 ECI'!$A$2:$D$134,MATCH(B113,'[9]2021 ECI'!$A$2:$A$134,0),3),"")</f>
        <v>71</v>
      </c>
      <c r="O113" s="8">
        <f>IFERROR(INDEX('[9]2021 ECI'!$A$2:$E$134,MATCH(B113,'[9]2021 ECI'!$A$2:$A$134,0),5),"")</f>
        <v>2021</v>
      </c>
      <c r="P113" s="33">
        <f>IFERROR(INDEX('[10]CPI 2022 (final)'!$A$4:$E$183,MATCH(B113,'[10]CPI 2022 (final)'!$B$4:$B$183,0),4),"")</f>
        <v>50</v>
      </c>
      <c r="Q113" s="32">
        <f>IFERROR(INDEX('[10]CPI 2022 (final)'!$A$4:$E$183,MATCH(B113,'[10]CPI 2022 (final)'!$B$4:$B$183,0),5),"")</f>
        <v>57</v>
      </c>
      <c r="R113" s="32">
        <v>2022</v>
      </c>
      <c r="S113" s="34">
        <f>IFERROR(INDEX('[11]SDR 2023 Data'!$A$2:$D$207,MATCH(B113,'[11]SDR 2023 Data'!$A$2:$A$207,0),3),"")</f>
        <v>67.977342203548105</v>
      </c>
      <c r="T113" s="32">
        <f>IFERROR(INDEX('[11]SDR 2023 Data'!$A$2:$D$207,MATCH(B113,'[11]SDR 2023 Data'!$A$2:$A$207,0),4),"")</f>
        <v>93</v>
      </c>
      <c r="U113" s="32">
        <v>2023</v>
      </c>
    </row>
    <row r="114" spans="1:21" x14ac:dyDescent="0.2">
      <c r="A114" s="12" t="s">
        <v>252</v>
      </c>
      <c r="B114" s="13" t="s">
        <v>876</v>
      </c>
      <c r="C114" s="25">
        <f>IFERROR(INDEX('[4]2023'!$A$4:$B$269,MATCH(B114,'[4]2023'!$A$4:$A$269,0),2),"")</f>
        <v>128455567</v>
      </c>
      <c r="D114" s="26">
        <v>2023</v>
      </c>
      <c r="E114" s="27">
        <f>IFERROR(INDEX('[5]Most Recent Value By Country'!$A$2:$D$267,MATCH(B114,'[5]Most Recent Value By Country'!$B$2:$B$267,0),3),"")</f>
        <v>652321.61099200847</v>
      </c>
      <c r="F114" s="28">
        <f>IFERROR(INDEX('[5]Most Recent Value By Country'!$A$2:$D$267,MATCH(B114,'[5]Most Recent Value By Country'!$B$2:$B$267,0),4),"")</f>
        <v>2022</v>
      </c>
      <c r="G114" s="29">
        <f>IFERROR(INDEX('[6]Most Recent Value By Country'!$A$2:$D$267,MATCH(B114,'[6]Most Recent Value By Country'!$B$2:$B$267,0),3),"")</f>
        <v>613108.03776950273</v>
      </c>
      <c r="H114" s="30">
        <f>IFERROR(INDEX('[6]Most Recent Value By Country'!$A$2:$D$267,MATCH(B114,'[6]Most Recent Value By Country'!$B$2:$B$267,0),4),"")</f>
        <v>2022</v>
      </c>
      <c r="I114" s="31">
        <f>IFERROR(INDEX('[7]Most Recent Value By Country'!$A$2:$D$267,MATCH(B114,'[7]Most Recent Value By Country'!$B$2:$B$267,0),3),"")</f>
        <v>11091.305430253762</v>
      </c>
      <c r="J114" s="28">
        <f>IFERROR(INDEX('[7]Most Recent Value By Country'!$A$2:$D$267,MATCH(B114,'[7]Most Recent Value By Country'!$B$2:$B$267,0),4),"")</f>
        <v>2022</v>
      </c>
      <c r="K114" s="32">
        <f>IFERROR(INDEX('[8]Most Recent Year by Country'!$A$2:$D$267,MATCH(B114,'[8]Most Recent Year by Country'!$B$2:$B$267,0),3),"")</f>
        <v>140</v>
      </c>
      <c r="L114" s="32">
        <f>IFERROR(INDEX('[8]Most Recent Year by Country'!$A$2:$D$267,MATCH(B114,'[8]Most Recent Year by Country'!$B$2:$B$267,0),4),"")</f>
        <v>2018</v>
      </c>
      <c r="M114" s="33">
        <f>IFERROR(INDEX('[9]2021 ECI'!$A$2:$D$134,MATCH(B114,'[9]2021 ECI'!$A$2:$A$134,0),4),"")</f>
        <v>1.1396077</v>
      </c>
      <c r="N114" s="32">
        <f>IFERROR(INDEX('[9]2021 ECI'!$A$2:$D$134,MATCH(B114,'[9]2021 ECI'!$A$2:$A$134,0),3),"")</f>
        <v>22</v>
      </c>
      <c r="O114" s="8">
        <f>IFERROR(INDEX('[9]2021 ECI'!$A$2:$E$134,MATCH(B114,'[9]2021 ECI'!$A$2:$A$134,0),5),"")</f>
        <v>2021</v>
      </c>
      <c r="P114" s="33">
        <f>IFERROR(INDEX('[10]CPI 2022 (final)'!$A$4:$E$183,MATCH(B114,'[10]CPI 2022 (final)'!$B$4:$B$183,0),4),"")</f>
        <v>31</v>
      </c>
      <c r="Q114" s="32">
        <f>IFERROR(INDEX('[10]CPI 2022 (final)'!$A$4:$E$183,MATCH(B114,'[10]CPI 2022 (final)'!$B$4:$B$183,0),5),"")</f>
        <v>126</v>
      </c>
      <c r="R114" s="32">
        <v>2022</v>
      </c>
      <c r="S114" s="34">
        <f>IFERROR(INDEX('[11]SDR 2023 Data'!$A$2:$D$207,MATCH(B114,'[11]SDR 2023 Data'!$A$2:$A$207,0),3),"")</f>
        <v>69.705477680162971</v>
      </c>
      <c r="T114" s="32">
        <f>IFERROR(INDEX('[11]SDR 2023 Data'!$A$2:$D$207,MATCH(B114,'[11]SDR 2023 Data'!$A$2:$A$207,0),4),"")</f>
        <v>80</v>
      </c>
      <c r="U114" s="32">
        <v>2023</v>
      </c>
    </row>
    <row r="115" spans="1:21" x14ac:dyDescent="0.2">
      <c r="A115" s="12" t="s">
        <v>257</v>
      </c>
      <c r="B115" s="13" t="s">
        <v>256</v>
      </c>
      <c r="C115" s="25">
        <f>IFERROR(INDEX('[4]2023'!$A$4:$B$269,MATCH(B115,'[4]2023'!$A$4:$A$269,0),2),"")</f>
        <v>2464653</v>
      </c>
      <c r="D115" s="26">
        <v>2023</v>
      </c>
      <c r="E115" s="27">
        <f>IFERROR(INDEX('[5]Most Recent Value By Country'!$A$2:$D$267,MATCH(B115,'[5]Most Recent Value By Country'!$B$2:$B$267,0),3),"")</f>
        <v>10095.132238095239</v>
      </c>
      <c r="F115" s="28">
        <f>IFERROR(INDEX('[5]Most Recent Value By Country'!$A$2:$D$267,MATCH(B115,'[5]Most Recent Value By Country'!$B$2:$B$267,0),4),"")</f>
        <v>2022</v>
      </c>
      <c r="G115" s="29">
        <f>IFERROR(INDEX('[6]Most Recent Value By Country'!$A$2:$D$267,MATCH(B115,'[6]Most Recent Value By Country'!$B$2:$B$267,0),3),"")</f>
        <v>5895.6194550264563</v>
      </c>
      <c r="H115" s="30">
        <f>IFERROR(INDEX('[6]Most Recent Value By Country'!$A$2:$D$267,MATCH(B115,'[6]Most Recent Value By Country'!$B$2:$B$267,0),4),"")</f>
        <v>2022</v>
      </c>
      <c r="I115" s="31">
        <f>IFERROR(INDEX('[7]Most Recent Value By Country'!$A$2:$D$267,MATCH(B115,'[7]Most Recent Value By Country'!$B$2:$B$267,0),3),"")</f>
        <v>5562.6136253466793</v>
      </c>
      <c r="J115" s="28">
        <f>IFERROR(INDEX('[7]Most Recent Value By Country'!$A$2:$D$267,MATCH(B115,'[7]Most Recent Value By Country'!$B$2:$B$267,0),4),"")</f>
        <v>2022</v>
      </c>
      <c r="K115" s="32" t="str">
        <f>IFERROR(INDEX('[8]Most Recent Year by Country'!$A$2:$D$267,MATCH(B115,'[8]Most Recent Year by Country'!$B$2:$B$267,0),3),"")</f>
        <v/>
      </c>
      <c r="L115" s="32" t="str">
        <f>IFERROR(INDEX('[8]Most Recent Year by Country'!$A$2:$D$267,MATCH(B115,'[8]Most Recent Year by Country'!$B$2:$B$267,0),4),"")</f>
        <v/>
      </c>
      <c r="M115" s="33">
        <f>IFERROR(INDEX('[9]2021 ECI'!$A$2:$D$134,MATCH(B115,'[9]2021 ECI'!$A$2:$A$134,0),4),"")</f>
        <v>2.1721192E-2</v>
      </c>
      <c r="N115" s="32">
        <f>IFERROR(INDEX('[9]2021 ECI'!$A$2:$D$134,MATCH(B115,'[9]2021 ECI'!$A$2:$A$134,0),3),"")</f>
        <v>62</v>
      </c>
      <c r="O115" s="8">
        <f>IFERROR(INDEX('[9]2021 ECI'!$A$2:$E$134,MATCH(B115,'[9]2021 ECI'!$A$2:$A$134,0),5),"")</f>
        <v>2021</v>
      </c>
      <c r="P115" s="33">
        <f>IFERROR(INDEX('[10]CPI 2022 (final)'!$A$4:$E$183,MATCH(B115,'[10]CPI 2022 (final)'!$B$4:$B$183,0),4),"")</f>
        <v>39</v>
      </c>
      <c r="Q115" s="32">
        <f>IFERROR(INDEX('[10]CPI 2022 (final)'!$A$4:$E$183,MATCH(B115,'[10]CPI 2022 (final)'!$B$4:$B$183,0),5),"")</f>
        <v>91</v>
      </c>
      <c r="R115" s="32">
        <v>2022</v>
      </c>
      <c r="S115" s="34">
        <f>IFERROR(INDEX('[11]SDR 2023 Data'!$A$2:$D$207,MATCH(B115,'[11]SDR 2023 Data'!$A$2:$A$207,0),3),"")</f>
        <v>78.634375617519737</v>
      </c>
      <c r="T115" s="32">
        <f>IFERROR(INDEX('[11]SDR 2023 Data'!$A$2:$D$207,MATCH(B115,'[11]SDR 2023 Data'!$A$2:$A$207,0),4),"")</f>
        <v>25</v>
      </c>
      <c r="U115" s="32">
        <v>2023</v>
      </c>
    </row>
    <row r="116" spans="1:21" x14ac:dyDescent="0.2">
      <c r="A116" s="12" t="s">
        <v>260</v>
      </c>
      <c r="B116" s="13" t="s">
        <v>1259</v>
      </c>
      <c r="C116" s="25">
        <f>IFERROR(INDEX('[4]2023'!$A$4:$B$269,MATCH(B116,'[4]2023'!$A$4:$A$269,0),2),"")</f>
        <v>3447157</v>
      </c>
      <c r="D116" s="26">
        <v>2023</v>
      </c>
      <c r="E116" s="27">
        <f>IFERROR(INDEX('[5]Most Recent Value By Country'!$A$2:$D$267,MATCH(B116,'[5]Most Recent Value By Country'!$B$2:$B$267,0),3),"")</f>
        <v>12651.750744428158</v>
      </c>
      <c r="F116" s="28">
        <f>IFERROR(INDEX('[5]Most Recent Value By Country'!$A$2:$D$267,MATCH(B116,'[5]Most Recent Value By Country'!$B$2:$B$267,0),4),"")</f>
        <v>2022</v>
      </c>
      <c r="G116" s="29">
        <f>IFERROR(INDEX('[6]Most Recent Value By Country'!$A$2:$D$267,MATCH(B116,'[6]Most Recent Value By Country'!$B$2:$B$267,0),3),"")</f>
        <v>11715.680441263916</v>
      </c>
      <c r="H116" s="30">
        <f>IFERROR(INDEX('[6]Most Recent Value By Country'!$A$2:$D$267,MATCH(B116,'[6]Most Recent Value By Country'!$B$2:$B$267,0),4),"")</f>
        <v>2022</v>
      </c>
      <c r="I116" s="31">
        <f>IFERROR(INDEX('[7]Most Recent Value By Country'!$A$2:$D$267,MATCH(B116,'[7]Most Recent Value By Country'!$B$2:$B$267,0),3),"")</f>
        <v>4946.7548112572313</v>
      </c>
      <c r="J116" s="28">
        <f>IFERROR(INDEX('[7]Most Recent Value By Country'!$A$2:$D$267,MATCH(B116,'[7]Most Recent Value By Country'!$B$2:$B$267,0),4),"")</f>
        <v>2022</v>
      </c>
      <c r="K116" s="32" t="str">
        <f>IFERROR(INDEX('[8]Most Recent Year by Country'!$A$2:$D$267,MATCH(B116,'[8]Most Recent Year by Country'!$B$2:$B$267,0),3),"")</f>
        <v/>
      </c>
      <c r="L116" s="32" t="str">
        <f>IFERROR(INDEX('[8]Most Recent Year by Country'!$A$2:$D$267,MATCH(B116,'[8]Most Recent Year by Country'!$B$2:$B$267,0),4),"")</f>
        <v/>
      </c>
      <c r="M116" s="33">
        <f>IFERROR(INDEX('[9]2021 ECI'!$A$2:$D$134,MATCH(B116,'[9]2021 ECI'!$A$2:$A$134,0),4),"")</f>
        <v>-1.2153045</v>
      </c>
      <c r="N116" s="32">
        <f>IFERROR(INDEX('[9]2021 ECI'!$A$2:$D$134,MATCH(B116,'[9]2021 ECI'!$A$2:$A$134,0),3),"")</f>
        <v>122</v>
      </c>
      <c r="O116" s="8">
        <f>IFERROR(INDEX('[9]2021 ECI'!$A$2:$E$134,MATCH(B116,'[9]2021 ECI'!$A$2:$A$134,0),5),"")</f>
        <v>2021</v>
      </c>
      <c r="P116" s="33">
        <f>IFERROR(INDEX('[10]CPI 2022 (final)'!$A$4:$E$183,MATCH(B116,'[10]CPI 2022 (final)'!$B$4:$B$183,0),4),"")</f>
        <v>33</v>
      </c>
      <c r="Q116" s="32">
        <f>IFERROR(INDEX('[10]CPI 2022 (final)'!$A$4:$E$183,MATCH(B116,'[10]CPI 2022 (final)'!$B$4:$B$183,0),5),"")</f>
        <v>116</v>
      </c>
      <c r="R116" s="32">
        <v>2022</v>
      </c>
      <c r="S116" s="34">
        <f>IFERROR(INDEX('[11]SDR 2023 Data'!$A$2:$D$207,MATCH(B116,'[11]SDR 2023 Data'!$A$2:$A$207,0),3),"")</f>
        <v>64.69436642135642</v>
      </c>
      <c r="T116" s="32">
        <f>IFERROR(INDEX('[11]SDR 2023 Data'!$A$2:$D$207,MATCH(B116,'[11]SDR 2023 Data'!$A$2:$A$207,0),4),"")</f>
        <v>106</v>
      </c>
      <c r="U116" s="32">
        <v>2023</v>
      </c>
    </row>
    <row r="117" spans="1:21" x14ac:dyDescent="0.2">
      <c r="A117" s="12" t="s">
        <v>262</v>
      </c>
      <c r="B117" s="13" t="s">
        <v>897</v>
      </c>
      <c r="C117" s="25">
        <f>IFERROR(INDEX('[4]2023'!$A$4:$B$269,MATCH(B117,'[4]2023'!$A$4:$A$269,0),2),"")</f>
        <v>615737</v>
      </c>
      <c r="D117" s="26">
        <v>2023</v>
      </c>
      <c r="E117" s="27">
        <f>IFERROR(INDEX('[5]Most Recent Value By Country'!$A$2:$D$267,MATCH(B117,'[5]Most Recent Value By Country'!$B$2:$B$267,0),3),"")</f>
        <v>4631.11059049697</v>
      </c>
      <c r="F117" s="28">
        <f>IFERROR(INDEX('[5]Most Recent Value By Country'!$A$2:$D$267,MATCH(B117,'[5]Most Recent Value By Country'!$B$2:$B$267,0),4),"")</f>
        <v>2022</v>
      </c>
      <c r="G117" s="29">
        <f>IFERROR(INDEX('[6]Most Recent Value By Country'!$A$2:$D$267,MATCH(B117,'[6]Most Recent Value By Country'!$B$2:$B$267,0),3),"")</f>
        <v>3211.4356017257869</v>
      </c>
      <c r="H117" s="30">
        <f>IFERROR(INDEX('[6]Most Recent Value By Country'!$A$2:$D$267,MATCH(B117,'[6]Most Recent Value By Country'!$B$2:$B$267,0),4),"")</f>
        <v>2022</v>
      </c>
      <c r="I117" s="31">
        <f>IFERROR(INDEX('[7]Most Recent Value By Country'!$A$2:$D$267,MATCH(B117,'[7]Most Recent Value By Country'!$B$2:$B$267,0),3),"")</f>
        <v>9893.5159069319652</v>
      </c>
      <c r="J117" s="28">
        <f>IFERROR(INDEX('[7]Most Recent Value By Country'!$A$2:$D$267,MATCH(B117,'[7]Most Recent Value By Country'!$B$2:$B$267,0),4),"")</f>
        <v>2022</v>
      </c>
      <c r="K117" s="32">
        <f>IFERROR(INDEX('[8]Most Recent Year by Country'!$A$2:$D$267,MATCH(B117,'[8]Most Recent Year by Country'!$B$2:$B$267,0),3),"")</f>
        <v>112</v>
      </c>
      <c r="L117" s="32">
        <f>IFERROR(INDEX('[8]Most Recent Year by Country'!$A$2:$D$267,MATCH(B117,'[8]Most Recent Year by Country'!$B$2:$B$267,0),4),"")</f>
        <v>2012</v>
      </c>
      <c r="M117" s="33" t="str">
        <f>IFERROR(INDEX('[9]2021 ECI'!$A$2:$D$134,MATCH(B117,'[9]2021 ECI'!$A$2:$A$134,0),4),"")</f>
        <v/>
      </c>
      <c r="N117" s="32" t="str">
        <f>IFERROR(INDEX('[9]2021 ECI'!$A$2:$D$134,MATCH(B117,'[9]2021 ECI'!$A$2:$A$134,0),3),"")</f>
        <v/>
      </c>
      <c r="O117" s="8" t="str">
        <f>IFERROR(INDEX('[9]2021 ECI'!$A$2:$E$134,MATCH(B117,'[9]2021 ECI'!$A$2:$A$134,0),5),"")</f>
        <v/>
      </c>
      <c r="P117" s="33">
        <f>IFERROR(INDEX('[10]CPI 2022 (final)'!$A$4:$E$183,MATCH(B117,'[10]CPI 2022 (final)'!$B$4:$B$183,0),4),"")</f>
        <v>45</v>
      </c>
      <c r="Q117" s="32">
        <f>IFERROR(INDEX('[10]CPI 2022 (final)'!$A$4:$E$183,MATCH(B117,'[10]CPI 2022 (final)'!$B$4:$B$183,0),5),"")</f>
        <v>65</v>
      </c>
      <c r="R117" s="32">
        <v>2022</v>
      </c>
      <c r="S117" s="34">
        <f>IFERROR(INDEX('[11]SDR 2023 Data'!$A$2:$D$207,MATCH(B117,'[11]SDR 2023 Data'!$A$2:$A$207,0),3),"")</f>
        <v>71.404383823529429</v>
      </c>
      <c r="T117" s="32">
        <f>IFERROR(INDEX('[11]SDR 2023 Data'!$A$2:$D$207,MATCH(B117,'[11]SDR 2023 Data'!$A$2:$A$207,0),4),"")</f>
        <v>67</v>
      </c>
      <c r="U117" s="32">
        <v>2023</v>
      </c>
    </row>
    <row r="118" spans="1:21" x14ac:dyDescent="0.2">
      <c r="A118" s="12" t="s">
        <v>264</v>
      </c>
      <c r="B118" s="13" t="s">
        <v>863</v>
      </c>
      <c r="C118" s="25">
        <f>IFERROR(INDEX('[4]2023'!$A$4:$B$269,MATCH(B118,'[4]2023'!$A$4:$A$269,0),2),"")</f>
        <v>37840044</v>
      </c>
      <c r="D118" s="26">
        <v>2023</v>
      </c>
      <c r="E118" s="27">
        <f>IFERROR(INDEX('[5]Most Recent Value By Country'!$A$2:$D$267,MATCH(B118,'[5]Most Recent Value By Country'!$B$2:$B$267,0),3),"")</f>
        <v>73962.178699467884</v>
      </c>
      <c r="F118" s="28">
        <f>IFERROR(INDEX('[5]Most Recent Value By Country'!$A$2:$D$267,MATCH(B118,'[5]Most Recent Value By Country'!$B$2:$B$267,0),4),"")</f>
        <v>2022</v>
      </c>
      <c r="G118" s="29">
        <f>IFERROR(INDEX('[6]Most Recent Value By Country'!$A$2:$D$267,MATCH(B118,'[6]Most Recent Value By Country'!$B$2:$B$267,0),3),"")</f>
        <v>58405.786770278406</v>
      </c>
      <c r="H118" s="30">
        <f>IFERROR(INDEX('[6]Most Recent Value By Country'!$A$2:$D$267,MATCH(B118,'[6]Most Recent Value By Country'!$B$2:$B$267,0),4),"")</f>
        <v>2022</v>
      </c>
      <c r="I118" s="31">
        <f>IFERROR(INDEX('[7]Most Recent Value By Country'!$A$2:$D$267,MATCH(B118,'[7]Most Recent Value By Country'!$B$2:$B$267,0),3),"")</f>
        <v>3527.94189453125</v>
      </c>
      <c r="J118" s="28">
        <f>IFERROR(INDEX('[7]Most Recent Value By Country'!$A$2:$D$267,MATCH(B118,'[7]Most Recent Value By Country'!$B$2:$B$267,0),4),"")</f>
        <v>2022</v>
      </c>
      <c r="K118" s="32">
        <f>IFERROR(INDEX('[8]Most Recent Year by Country'!$A$2:$D$267,MATCH(B118,'[8]Most Recent Year by Country'!$B$2:$B$267,0),3),"")</f>
        <v>75</v>
      </c>
      <c r="L118" s="32">
        <f>IFERROR(INDEX('[8]Most Recent Year by Country'!$A$2:$D$267,MATCH(B118,'[8]Most Recent Year by Country'!$B$2:$B$267,0),4),"")</f>
        <v>2011</v>
      </c>
      <c r="M118" s="33">
        <f>IFERROR(INDEX('[9]2021 ECI'!$A$2:$D$134,MATCH(B118,'[9]2021 ECI'!$A$2:$A$134,0),4),"")</f>
        <v>-0.35303279999999998</v>
      </c>
      <c r="N118" s="32">
        <f>IFERROR(INDEX('[9]2021 ECI'!$A$2:$D$134,MATCH(B118,'[9]2021 ECI'!$A$2:$A$134,0),3),"")</f>
        <v>81</v>
      </c>
      <c r="O118" s="8">
        <f>IFERROR(INDEX('[9]2021 ECI'!$A$2:$E$134,MATCH(B118,'[9]2021 ECI'!$A$2:$A$134,0),5),"")</f>
        <v>2021</v>
      </c>
      <c r="P118" s="33">
        <f>IFERROR(INDEX('[10]CPI 2022 (final)'!$A$4:$E$183,MATCH(B118,'[10]CPI 2022 (final)'!$B$4:$B$183,0),4),"")</f>
        <v>38</v>
      </c>
      <c r="Q118" s="32">
        <f>IFERROR(INDEX('[10]CPI 2022 (final)'!$A$4:$E$183,MATCH(B118,'[10]CPI 2022 (final)'!$B$4:$B$183,0),5),"")</f>
        <v>94</v>
      </c>
      <c r="R118" s="32">
        <v>2022</v>
      </c>
      <c r="S118" s="34">
        <f>IFERROR(INDEX('[11]SDR 2023 Data'!$A$2:$D$207,MATCH(B118,'[11]SDR 2023 Data'!$A$2:$A$207,0),3),"")</f>
        <v>70.869455672268899</v>
      </c>
      <c r="T118" s="32">
        <f>IFERROR(INDEX('[11]SDR 2023 Data'!$A$2:$D$207,MATCH(B118,'[11]SDR 2023 Data'!$A$2:$A$207,0),4),"")</f>
        <v>70</v>
      </c>
      <c r="U118" s="32">
        <v>2023</v>
      </c>
    </row>
    <row r="119" spans="1:21" x14ac:dyDescent="0.2">
      <c r="A119" s="12" t="s">
        <v>266</v>
      </c>
      <c r="B119" s="13" t="s">
        <v>1260</v>
      </c>
      <c r="C119" s="25">
        <f>IFERROR(INDEX('[4]2023'!$A$4:$B$269,MATCH(B119,'[4]2023'!$A$4:$A$269,0),2),"")</f>
        <v>33897354</v>
      </c>
      <c r="D119" s="26">
        <v>2023</v>
      </c>
      <c r="E119" s="27">
        <f>IFERROR(INDEX('[5]Most Recent Value By Country'!$A$2:$D$267,MATCH(B119,'[5]Most Recent Value By Country'!$B$2:$B$267,0),3),"")</f>
        <v>10859.636828839839</v>
      </c>
      <c r="F119" s="28">
        <f>IFERROR(INDEX('[5]Most Recent Value By Country'!$A$2:$D$267,MATCH(B119,'[5]Most Recent Value By Country'!$B$2:$B$267,0),4),"")</f>
        <v>2021</v>
      </c>
      <c r="G119" s="29">
        <f>IFERROR(INDEX('[6]Most Recent Value By Country'!$A$2:$D$267,MATCH(B119,'[6]Most Recent Value By Country'!$B$2:$B$267,0),3),"")</f>
        <v>4951.3902344764374</v>
      </c>
      <c r="H119" s="30">
        <f>IFERROR(INDEX('[6]Most Recent Value By Country'!$A$2:$D$267,MATCH(B119,'[6]Most Recent Value By Country'!$B$2:$B$267,0),4),"")</f>
        <v>2021</v>
      </c>
      <c r="I119" s="31">
        <f>IFERROR(INDEX('[7]Most Recent Value By Country'!$A$2:$D$267,MATCH(B119,'[7]Most Recent Value By Country'!$B$2:$B$267,0),3),"")</f>
        <v>541.45442549922916</v>
      </c>
      <c r="J119" s="28">
        <f>IFERROR(INDEX('[7]Most Recent Value By Country'!$A$2:$D$267,MATCH(B119,'[7]Most Recent Value By Country'!$B$2:$B$267,0),4),"")</f>
        <v>2022</v>
      </c>
      <c r="K119" s="32" t="str">
        <f>IFERROR(INDEX('[8]Most Recent Year by Country'!$A$2:$D$267,MATCH(B119,'[8]Most Recent Year by Country'!$B$2:$B$267,0),3),"")</f>
        <v/>
      </c>
      <c r="L119" s="32" t="str">
        <f>IFERROR(INDEX('[8]Most Recent Year by Country'!$A$2:$D$267,MATCH(B119,'[8]Most Recent Year by Country'!$B$2:$B$267,0),4),"")</f>
        <v/>
      </c>
      <c r="M119" s="33">
        <f>IFERROR(INDEX('[9]2021 ECI'!$A$2:$D$134,MATCH(B119,'[9]2021 ECI'!$A$2:$A$134,0),4),"")</f>
        <v>-1.1666185</v>
      </c>
      <c r="N119" s="32">
        <f>IFERROR(INDEX('[9]2021 ECI'!$A$2:$D$134,MATCH(B119,'[9]2021 ECI'!$A$2:$A$134,0),3),"")</f>
        <v>120</v>
      </c>
      <c r="O119" s="8">
        <f>IFERROR(INDEX('[9]2021 ECI'!$A$2:$E$134,MATCH(B119,'[9]2021 ECI'!$A$2:$A$134,0),5),"")</f>
        <v>2021</v>
      </c>
      <c r="P119" s="33">
        <f>IFERROR(INDEX('[10]CPI 2022 (final)'!$A$4:$E$183,MATCH(B119,'[10]CPI 2022 (final)'!$B$4:$B$183,0),4),"")</f>
        <v>26</v>
      </c>
      <c r="Q119" s="32">
        <f>IFERROR(INDEX('[10]CPI 2022 (final)'!$A$4:$E$183,MATCH(B119,'[10]CPI 2022 (final)'!$B$4:$B$183,0),5),"")</f>
        <v>142</v>
      </c>
      <c r="R119" s="32">
        <v>2022</v>
      </c>
      <c r="S119" s="34">
        <f>IFERROR(INDEX('[11]SDR 2023 Data'!$A$2:$D$207,MATCH(B119,'[11]SDR 2023 Data'!$A$2:$A$207,0),3),"")</f>
        <v>52.687265072182718</v>
      </c>
      <c r="T119" s="32">
        <f>IFERROR(INDEX('[11]SDR 2023 Data'!$A$2:$D$207,MATCH(B119,'[11]SDR 2023 Data'!$A$2:$A$207,0),4),"")</f>
        <v>149</v>
      </c>
      <c r="U119" s="32">
        <v>2023</v>
      </c>
    </row>
    <row r="120" spans="1:21" x14ac:dyDescent="0.2">
      <c r="A120" s="12" t="s">
        <v>268</v>
      </c>
      <c r="B120" s="13" t="s">
        <v>1258</v>
      </c>
      <c r="C120" s="25">
        <f>IFERROR(INDEX('[4]2023'!$A$4:$B$269,MATCH(B120,'[4]2023'!$A$4:$A$269,0),2),"")</f>
        <v>54577997</v>
      </c>
      <c r="D120" s="26">
        <v>2023</v>
      </c>
      <c r="E120" s="27">
        <f>IFERROR(INDEX('[5]Most Recent Value By Country'!$A$2:$D$267,MATCH(B120,'[5]Most Recent Value By Country'!$B$2:$B$267,0),3),"")</f>
        <v>21020.107260304085</v>
      </c>
      <c r="F120" s="28">
        <f>IFERROR(INDEX('[5]Most Recent Value By Country'!$A$2:$D$267,MATCH(B120,'[5]Most Recent Value By Country'!$B$2:$B$267,0),4),"")</f>
        <v>2022</v>
      </c>
      <c r="G120" s="29">
        <f>IFERROR(INDEX('[6]Most Recent Value By Country'!$A$2:$D$267,MATCH(B120,'[6]Most Recent Value By Country'!$B$2:$B$267,0),3),"")</f>
        <v>21943.609463319332</v>
      </c>
      <c r="H120" s="30">
        <f>IFERROR(INDEX('[6]Most Recent Value By Country'!$A$2:$D$267,MATCH(B120,'[6]Most Recent Value By Country'!$B$2:$B$267,0),4),"")</f>
        <v>2022</v>
      </c>
      <c r="I120" s="31">
        <f>IFERROR(INDEX('[7]Most Recent Value By Country'!$A$2:$D$267,MATCH(B120,'[7]Most Recent Value By Country'!$B$2:$B$267,0),3),"")</f>
        <v>1095.701789545853</v>
      </c>
      <c r="J120" s="28">
        <f>IFERROR(INDEX('[7]Most Recent Value By Country'!$A$2:$D$267,MATCH(B120,'[7]Most Recent Value By Country'!$B$2:$B$267,0),4),"")</f>
        <v>2022</v>
      </c>
      <c r="K120" s="32" t="str">
        <f>IFERROR(INDEX('[8]Most Recent Year by Country'!$A$2:$D$267,MATCH(B120,'[8]Most Recent Year by Country'!$B$2:$B$267,0),3),"")</f>
        <v/>
      </c>
      <c r="L120" s="32" t="str">
        <f>IFERROR(INDEX('[8]Most Recent Year by Country'!$A$2:$D$267,MATCH(B120,'[8]Most Recent Year by Country'!$B$2:$B$267,0),4),"")</f>
        <v/>
      </c>
      <c r="M120" s="33">
        <f>IFERROR(INDEX('[9]2021 ECI'!$A$2:$D$134,MATCH(B120,'[9]2021 ECI'!$A$2:$A$134,0),4),"")</f>
        <v>-0.8407597</v>
      </c>
      <c r="N120" s="32">
        <f>IFERROR(INDEX('[9]2021 ECI'!$A$2:$D$134,MATCH(B120,'[9]2021 ECI'!$A$2:$A$134,0),3),"")</f>
        <v>106</v>
      </c>
      <c r="O120" s="8">
        <f>IFERROR(INDEX('[9]2021 ECI'!$A$2:$E$134,MATCH(B120,'[9]2021 ECI'!$A$2:$A$134,0),5),"")</f>
        <v>2021</v>
      </c>
      <c r="P120" s="33">
        <f>IFERROR(INDEX('[10]CPI 2022 (final)'!$A$4:$E$183,MATCH(B120,'[10]CPI 2022 (final)'!$B$4:$B$183,0),4),"")</f>
        <v>23</v>
      </c>
      <c r="Q120" s="32">
        <f>IFERROR(INDEX('[10]CPI 2022 (final)'!$A$4:$E$183,MATCH(B120,'[10]CPI 2022 (final)'!$B$4:$B$183,0),5),"")</f>
        <v>157</v>
      </c>
      <c r="R120" s="32">
        <v>2022</v>
      </c>
      <c r="S120" s="34">
        <f>IFERROR(INDEX('[11]SDR 2023 Data'!$A$2:$D$207,MATCH(B120,'[11]SDR 2023 Data'!$A$2:$A$207,0),3),"")</f>
        <v>60.443130506748169</v>
      </c>
      <c r="T120" s="32">
        <f>IFERROR(INDEX('[11]SDR 2023 Data'!$A$2:$D$207,MATCH(B120,'[11]SDR 2023 Data'!$A$2:$A$207,0),4),"")</f>
        <v>125</v>
      </c>
      <c r="U120" s="32">
        <v>2023</v>
      </c>
    </row>
    <row r="121" spans="1:21" x14ac:dyDescent="0.2">
      <c r="A121" s="12" t="s">
        <v>270</v>
      </c>
      <c r="B121" s="13" t="s">
        <v>1264</v>
      </c>
      <c r="C121" s="25">
        <f>IFERROR(INDEX('[4]2023'!$A$4:$B$269,MATCH(B121,'[4]2023'!$A$4:$A$269,0),2),"")</f>
        <v>2604172</v>
      </c>
      <c r="D121" s="26">
        <v>2023</v>
      </c>
      <c r="E121" s="27">
        <f>IFERROR(INDEX('[5]Most Recent Value By Country'!$A$2:$D$267,MATCH(B121,'[5]Most Recent Value By Country'!$B$2:$B$267,0),3),"")</f>
        <v>7107.5116179065444</v>
      </c>
      <c r="F121" s="28">
        <f>IFERROR(INDEX('[5]Most Recent Value By Country'!$A$2:$D$267,MATCH(B121,'[5]Most Recent Value By Country'!$B$2:$B$267,0),4),"")</f>
        <v>2022</v>
      </c>
      <c r="G121" s="29">
        <f>IFERROR(INDEX('[6]Most Recent Value By Country'!$A$2:$D$267,MATCH(B121,'[6]Most Recent Value By Country'!$B$2:$B$267,0),3),"")</f>
        <v>4744.5710074321078</v>
      </c>
      <c r="H121" s="30">
        <f>IFERROR(INDEX('[6]Most Recent Value By Country'!$A$2:$D$267,MATCH(B121,'[6]Most Recent Value By Country'!$B$2:$B$267,0),4),"")</f>
        <v>2022</v>
      </c>
      <c r="I121" s="31">
        <f>IFERROR(INDEX('[7]Most Recent Value By Country'!$A$2:$D$267,MATCH(B121,'[7]Most Recent Value By Country'!$B$2:$B$267,0),3),"")</f>
        <v>4911.3276353776118</v>
      </c>
      <c r="J121" s="28">
        <f>IFERROR(INDEX('[7]Most Recent Value By Country'!$A$2:$D$267,MATCH(B121,'[7]Most Recent Value By Country'!$B$2:$B$267,0),4),"")</f>
        <v>2022</v>
      </c>
      <c r="K121" s="32">
        <f>IFERROR(INDEX('[8]Most Recent Year by Country'!$A$2:$D$267,MATCH(B121,'[8]Most Recent Year by Country'!$B$2:$B$267,0),3),"")</f>
        <v>13</v>
      </c>
      <c r="L121" s="32">
        <f>IFERROR(INDEX('[8]Most Recent Year by Country'!$A$2:$D$267,MATCH(B121,'[8]Most Recent Year by Country'!$B$2:$B$267,0),4),"")</f>
        <v>1997</v>
      </c>
      <c r="M121" s="33">
        <f>IFERROR(INDEX('[9]2021 ECI'!$A$2:$D$134,MATCH(B121,'[9]2021 ECI'!$A$2:$A$134,0),4),"")</f>
        <v>-0.58078516000000002</v>
      </c>
      <c r="N121" s="32">
        <f>IFERROR(INDEX('[9]2021 ECI'!$A$2:$D$134,MATCH(B121,'[9]2021 ECI'!$A$2:$A$134,0),3),"")</f>
        <v>95</v>
      </c>
      <c r="O121" s="8">
        <f>IFERROR(INDEX('[9]2021 ECI'!$A$2:$E$134,MATCH(B121,'[9]2021 ECI'!$A$2:$A$134,0),5),"")</f>
        <v>2021</v>
      </c>
      <c r="P121" s="33">
        <f>IFERROR(INDEX('[10]CPI 2022 (final)'!$A$4:$E$183,MATCH(B121,'[10]CPI 2022 (final)'!$B$4:$B$183,0),4),"")</f>
        <v>49</v>
      </c>
      <c r="Q121" s="32">
        <f>IFERROR(INDEX('[10]CPI 2022 (final)'!$A$4:$E$183,MATCH(B121,'[10]CPI 2022 (final)'!$B$4:$B$183,0),5),"")</f>
        <v>59</v>
      </c>
      <c r="R121" s="32">
        <v>2022</v>
      </c>
      <c r="S121" s="34">
        <f>IFERROR(INDEX('[11]SDR 2023 Data'!$A$2:$D$207,MATCH(B121,'[11]SDR 2023 Data'!$A$2:$A$207,0),3),"")</f>
        <v>64.281673389355745</v>
      </c>
      <c r="T121" s="32">
        <f>IFERROR(INDEX('[11]SDR 2023 Data'!$A$2:$D$207,MATCH(B121,'[11]SDR 2023 Data'!$A$2:$A$207,0),4),"")</f>
        <v>109</v>
      </c>
      <c r="U121" s="32">
        <v>2023</v>
      </c>
    </row>
    <row r="122" spans="1:21" x14ac:dyDescent="0.2">
      <c r="A122" s="12" t="s">
        <v>272</v>
      </c>
      <c r="B122" s="13" t="s">
        <v>1266</v>
      </c>
      <c r="C122" s="25">
        <f>IFERROR(INDEX('[4]2023'!$A$4:$B$269,MATCH(B122,'[4]2023'!$A$4:$A$269,0),2),"")</f>
        <v>30896590</v>
      </c>
      <c r="D122" s="26">
        <v>2023</v>
      </c>
      <c r="E122" s="27">
        <f>IFERROR(INDEX('[5]Most Recent Value By Country'!$A$2:$D$267,MATCH(B122,'[5]Most Recent Value By Country'!$B$2:$B$267,0),3),"")</f>
        <v>17408.444769756414</v>
      </c>
      <c r="F122" s="28">
        <f>IFERROR(INDEX('[5]Most Recent Value By Country'!$A$2:$D$267,MATCH(B122,'[5]Most Recent Value By Country'!$B$2:$B$267,0),4),"")</f>
        <v>2022</v>
      </c>
      <c r="G122" s="29">
        <f>IFERROR(INDEX('[6]Most Recent Value By Country'!$A$2:$D$267,MATCH(B122,'[6]Most Recent Value By Country'!$B$2:$B$267,0),3),"")</f>
        <v>2760.2415820979786</v>
      </c>
      <c r="H122" s="30">
        <f>IFERROR(INDEX('[6]Most Recent Value By Country'!$A$2:$D$267,MATCH(B122,'[6]Most Recent Value By Country'!$B$2:$B$267,0),4),"")</f>
        <v>2022</v>
      </c>
      <c r="I122" s="31">
        <f>IFERROR(INDEX('[7]Most Recent Value By Country'!$A$2:$D$267,MATCH(B122,'[7]Most Recent Value By Country'!$B$2:$B$267,0),3),"")</f>
        <v>1336.5460472641396</v>
      </c>
      <c r="J122" s="28">
        <f>IFERROR(INDEX('[7]Most Recent Value By Country'!$A$2:$D$267,MATCH(B122,'[7]Most Recent Value By Country'!$B$2:$B$267,0),4),"")</f>
        <v>2022</v>
      </c>
      <c r="K122" s="32" t="str">
        <f>IFERROR(INDEX('[8]Most Recent Year by Country'!$A$2:$D$267,MATCH(B122,'[8]Most Recent Year by Country'!$B$2:$B$267,0),3),"")</f>
        <v/>
      </c>
      <c r="L122" s="32" t="str">
        <f>IFERROR(INDEX('[8]Most Recent Year by Country'!$A$2:$D$267,MATCH(B122,'[8]Most Recent Year by Country'!$B$2:$B$267,0),4),"")</f>
        <v/>
      </c>
      <c r="M122" s="33" t="str">
        <f>IFERROR(INDEX('[9]2021 ECI'!$A$2:$D$134,MATCH(B122,'[9]2021 ECI'!$A$2:$A$134,0),4),"")</f>
        <v/>
      </c>
      <c r="N122" s="32" t="str">
        <f>IFERROR(INDEX('[9]2021 ECI'!$A$2:$D$134,MATCH(B122,'[9]2021 ECI'!$A$2:$A$134,0),3),"")</f>
        <v/>
      </c>
      <c r="O122" s="8" t="str">
        <f>IFERROR(INDEX('[9]2021 ECI'!$A$2:$E$134,MATCH(B122,'[9]2021 ECI'!$A$2:$A$134,0),5),"")</f>
        <v/>
      </c>
      <c r="P122" s="33">
        <f>IFERROR(INDEX('[10]CPI 2022 (final)'!$A$4:$E$183,MATCH(B122,'[10]CPI 2022 (final)'!$B$4:$B$183,0),4),"")</f>
        <v>34</v>
      </c>
      <c r="Q122" s="32">
        <f>IFERROR(INDEX('[10]CPI 2022 (final)'!$A$4:$E$183,MATCH(B122,'[10]CPI 2022 (final)'!$B$4:$B$183,0),5),"")</f>
        <v>110</v>
      </c>
      <c r="R122" s="32">
        <v>2022</v>
      </c>
      <c r="S122" s="34">
        <f>IFERROR(INDEX('[11]SDR 2023 Data'!$A$2:$D$207,MATCH(B122,'[11]SDR 2023 Data'!$A$2:$A$207,0),3),"")</f>
        <v>66.46962887165121</v>
      </c>
      <c r="T122" s="32">
        <f>IFERROR(INDEX('[11]SDR 2023 Data'!$A$2:$D$207,MATCH(B122,'[11]SDR 2023 Data'!$A$2:$A$207,0),4),"")</f>
        <v>99</v>
      </c>
      <c r="U122" s="32">
        <v>2023</v>
      </c>
    </row>
    <row r="123" spans="1:21" x14ac:dyDescent="0.2">
      <c r="A123" s="12" t="s">
        <v>274</v>
      </c>
      <c r="B123" s="13" t="s">
        <v>275</v>
      </c>
      <c r="C123" s="25">
        <f>IFERROR(INDEX('[4]2023'!$A$4:$B$269,MATCH(B123,'[4]2023'!$A$4:$A$269,0),2),"")</f>
        <v>17750264</v>
      </c>
      <c r="D123" s="26">
        <v>2023</v>
      </c>
      <c r="E123" s="27">
        <f>IFERROR(INDEX('[5]Most Recent Value By Country'!$A$2:$D$267,MATCH(B123,'[5]Most Recent Value By Country'!$B$2:$B$267,0),3),"")</f>
        <v>824735.05680155952</v>
      </c>
      <c r="F123" s="28">
        <f>IFERROR(INDEX('[5]Most Recent Value By Country'!$A$2:$D$267,MATCH(B123,'[5]Most Recent Value By Country'!$B$2:$B$267,0),4),"")</f>
        <v>2022</v>
      </c>
      <c r="G123" s="29">
        <f>IFERROR(INDEX('[6]Most Recent Value By Country'!$A$2:$D$267,MATCH(B123,'[6]Most Recent Value By Country'!$B$2:$B$267,0),3),"")</f>
        <v>918145.73624708538</v>
      </c>
      <c r="H123" s="30">
        <f>IFERROR(INDEX('[6]Most Recent Value By Country'!$A$2:$D$267,MATCH(B123,'[6]Most Recent Value By Country'!$B$2:$B$267,0),4),"")</f>
        <v>2022</v>
      </c>
      <c r="I123" s="31">
        <f>IFERROR(INDEX('[7]Most Recent Value By Country'!$A$2:$D$267,MATCH(B123,'[7]Most Recent Value By Country'!$B$2:$B$267,0),3),"")</f>
        <v>55985.403425570723</v>
      </c>
      <c r="J123" s="28">
        <f>IFERROR(INDEX('[7]Most Recent Value By Country'!$A$2:$D$267,MATCH(B123,'[7]Most Recent Value By Country'!$B$2:$B$267,0),4),"")</f>
        <v>2022</v>
      </c>
      <c r="K123" s="32">
        <f>IFERROR(INDEX('[8]Most Recent Year by Country'!$A$2:$D$267,MATCH(B123,'[8]Most Recent Year by Country'!$B$2:$B$267,0),3),"")</f>
        <v>103</v>
      </c>
      <c r="L123" s="32">
        <f>IFERROR(INDEX('[8]Most Recent Year by Country'!$A$2:$D$267,MATCH(B123,'[8]Most Recent Year by Country'!$B$2:$B$267,0),4),"")</f>
        <v>2016</v>
      </c>
      <c r="M123" s="33">
        <f>IFERROR(INDEX('[9]2021 ECI'!$A$2:$D$134,MATCH(B123,'[9]2021 ECI'!$A$2:$A$134,0),4),"")</f>
        <v>0.99330395000000005</v>
      </c>
      <c r="N123" s="32">
        <f>IFERROR(INDEX('[9]2021 ECI'!$A$2:$D$134,MATCH(B123,'[9]2021 ECI'!$A$2:$A$134,0),3),"")</f>
        <v>26</v>
      </c>
      <c r="O123" s="8">
        <f>IFERROR(INDEX('[9]2021 ECI'!$A$2:$E$134,MATCH(B123,'[9]2021 ECI'!$A$2:$A$134,0),5),"")</f>
        <v>2021</v>
      </c>
      <c r="P123" s="33">
        <f>IFERROR(INDEX('[10]CPI 2022 (final)'!$A$4:$E$183,MATCH(B123,'[10]CPI 2022 (final)'!$B$4:$B$183,0),4),"")</f>
        <v>80</v>
      </c>
      <c r="Q123" s="32">
        <f>IFERROR(INDEX('[10]CPI 2022 (final)'!$A$4:$E$183,MATCH(B123,'[10]CPI 2022 (final)'!$B$4:$B$183,0),5),"")</f>
        <v>8</v>
      </c>
      <c r="R123" s="32">
        <v>2022</v>
      </c>
      <c r="S123" s="34">
        <f>IFERROR(INDEX('[11]SDR 2023 Data'!$A$2:$D$207,MATCH(B123,'[11]SDR 2023 Data'!$A$2:$A$207,0),3),"")</f>
        <v>79.421189152024454</v>
      </c>
      <c r="T123" s="32">
        <f>IFERROR(INDEX('[11]SDR 2023 Data'!$A$2:$D$207,MATCH(B123,'[11]SDR 2023 Data'!$A$2:$A$207,0),4),"")</f>
        <v>20</v>
      </c>
      <c r="U123" s="32">
        <v>2023</v>
      </c>
    </row>
    <row r="124" spans="1:21" x14ac:dyDescent="0.2">
      <c r="A124" s="12" t="s">
        <v>277</v>
      </c>
      <c r="B124" s="13" t="s">
        <v>945</v>
      </c>
      <c r="C124" s="25">
        <f>IFERROR(INDEX('[4]2023'!$A$4:$B$269,MATCH(B124,'[4]2023'!$A$4:$A$269,0),2),"")</f>
        <v>5163908</v>
      </c>
      <c r="D124" s="26">
        <v>2023</v>
      </c>
      <c r="E124" s="27">
        <f>IFERROR(INDEX('[5]Most Recent Value By Country'!$A$2:$D$267,MATCH(B124,'[5]Most Recent Value By Country'!$B$2:$B$267,0),3),"")</f>
        <v>66568.114301881447</v>
      </c>
      <c r="F124" s="28">
        <f>IFERROR(INDEX('[5]Most Recent Value By Country'!$A$2:$D$267,MATCH(B124,'[5]Most Recent Value By Country'!$B$2:$B$267,0),4),"")</f>
        <v>2021</v>
      </c>
      <c r="G124" s="29">
        <f>IFERROR(INDEX('[6]Most Recent Value By Country'!$A$2:$D$267,MATCH(B124,'[6]Most Recent Value By Country'!$B$2:$B$267,0),3),"")</f>
        <v>56609.138492007354</v>
      </c>
      <c r="H124" s="30">
        <f>IFERROR(INDEX('[6]Most Recent Value By Country'!$A$2:$D$267,MATCH(B124,'[6]Most Recent Value By Country'!$B$2:$B$267,0),4),"")</f>
        <v>2021</v>
      </c>
      <c r="I124" s="31">
        <f>IFERROR(INDEX('[7]Most Recent Value By Country'!$A$2:$D$267,MATCH(B124,'[7]Most Recent Value By Country'!$B$2:$B$267,0),3),"")</f>
        <v>48249.264015001099</v>
      </c>
      <c r="J124" s="28">
        <f>IFERROR(INDEX('[7]Most Recent Value By Country'!$A$2:$D$267,MATCH(B124,'[7]Most Recent Value By Country'!$B$2:$B$267,0),4),"")</f>
        <v>2022</v>
      </c>
      <c r="K124" s="32">
        <f>IFERROR(INDEX('[8]Most Recent Year by Country'!$A$2:$D$267,MATCH(B124,'[8]Most Recent Year by Country'!$B$2:$B$267,0),3),"")</f>
        <v>122</v>
      </c>
      <c r="L124" s="32">
        <f>IFERROR(INDEX('[8]Most Recent Year by Country'!$A$2:$D$267,MATCH(B124,'[8]Most Recent Year by Country'!$B$2:$B$267,0),4),"")</f>
        <v>1998</v>
      </c>
      <c r="M124" s="33">
        <f>IFERROR(INDEX('[9]2021 ECI'!$A$2:$D$134,MATCH(B124,'[9]2021 ECI'!$A$2:$A$134,0),4),"")</f>
        <v>0.19633186999999999</v>
      </c>
      <c r="N124" s="32">
        <f>IFERROR(INDEX('[9]2021 ECI'!$A$2:$D$134,MATCH(B124,'[9]2021 ECI'!$A$2:$A$134,0),3),"")</f>
        <v>52</v>
      </c>
      <c r="O124" s="8">
        <f>IFERROR(INDEX('[9]2021 ECI'!$A$2:$E$134,MATCH(B124,'[9]2021 ECI'!$A$2:$A$134,0),5),"")</f>
        <v>2021</v>
      </c>
      <c r="P124" s="33">
        <f>IFERROR(INDEX('[10]CPI 2022 (final)'!$A$4:$E$183,MATCH(B124,'[10]CPI 2022 (final)'!$B$4:$B$183,0),4),"")</f>
        <v>87</v>
      </c>
      <c r="Q124" s="32">
        <f>IFERROR(INDEX('[10]CPI 2022 (final)'!$A$4:$E$183,MATCH(B124,'[10]CPI 2022 (final)'!$B$4:$B$183,0),5),"")</f>
        <v>2</v>
      </c>
      <c r="R124" s="32">
        <v>2022</v>
      </c>
      <c r="S124" s="34">
        <f>IFERROR(INDEX('[11]SDR 2023 Data'!$A$2:$D$207,MATCH(B124,'[11]SDR 2023 Data'!$A$2:$A$207,0),3),"")</f>
        <v>78.433330654718887</v>
      </c>
      <c r="T124" s="32">
        <f>IFERROR(INDEX('[11]SDR 2023 Data'!$A$2:$D$207,MATCH(B124,'[11]SDR 2023 Data'!$A$2:$A$207,0),4),"")</f>
        <v>27</v>
      </c>
      <c r="U124" s="32">
        <v>2023</v>
      </c>
    </row>
    <row r="125" spans="1:21" x14ac:dyDescent="0.2">
      <c r="A125" s="12" t="s">
        <v>279</v>
      </c>
      <c r="B125" s="13" t="s">
        <v>1265</v>
      </c>
      <c r="C125" s="25">
        <f>IFERROR(INDEX('[4]2023'!$A$4:$B$269,MATCH(B125,'[4]2023'!$A$4:$A$269,0),2),"")</f>
        <v>7046310</v>
      </c>
      <c r="D125" s="26">
        <v>2023</v>
      </c>
      <c r="E125" s="27">
        <f>IFERROR(INDEX('[5]Most Recent Value By Country'!$A$2:$D$267,MATCH(B125,'[5]Most Recent Value By Country'!$B$2:$B$267,0),3),"")</f>
        <v>10249.531234104234</v>
      </c>
      <c r="F125" s="28">
        <f>IFERROR(INDEX('[5]Most Recent Value By Country'!$A$2:$D$267,MATCH(B125,'[5]Most Recent Value By Country'!$B$2:$B$267,0),4),"")</f>
        <v>2022</v>
      </c>
      <c r="G125" s="29">
        <f>IFERROR(INDEX('[6]Most Recent Value By Country'!$A$2:$D$267,MATCH(B125,'[6]Most Recent Value By Country'!$B$2:$B$267,0),3),"")</f>
        <v>7800.989983713378</v>
      </c>
      <c r="H125" s="30">
        <f>IFERROR(INDEX('[6]Most Recent Value By Country'!$A$2:$D$267,MATCH(B125,'[6]Most Recent Value By Country'!$B$2:$B$267,0),4),"")</f>
        <v>2022</v>
      </c>
      <c r="I125" s="31">
        <f>IFERROR(INDEX('[7]Most Recent Value By Country'!$A$2:$D$267,MATCH(B125,'[7]Most Recent Value By Country'!$B$2:$B$267,0),3),"")</f>
        <v>2255.4259860369457</v>
      </c>
      <c r="J125" s="28">
        <f>IFERROR(INDEX('[7]Most Recent Value By Country'!$A$2:$D$267,MATCH(B125,'[7]Most Recent Value By Country'!$B$2:$B$267,0),4),"")</f>
        <v>2022</v>
      </c>
      <c r="K125" s="32" t="str">
        <f>IFERROR(INDEX('[8]Most Recent Year by Country'!$A$2:$D$267,MATCH(B125,'[8]Most Recent Year by Country'!$B$2:$B$267,0),3),"")</f>
        <v/>
      </c>
      <c r="L125" s="32" t="str">
        <f>IFERROR(INDEX('[8]Most Recent Year by Country'!$A$2:$D$267,MATCH(B125,'[8]Most Recent Year by Country'!$B$2:$B$267,0),4),"")</f>
        <v/>
      </c>
      <c r="M125" s="33">
        <f>IFERROR(INDEX('[9]2021 ECI'!$A$2:$D$134,MATCH(B125,'[9]2021 ECI'!$A$2:$A$134,0),4),"")</f>
        <v>-0.9146126</v>
      </c>
      <c r="N125" s="32">
        <f>IFERROR(INDEX('[9]2021 ECI'!$A$2:$D$134,MATCH(B125,'[9]2021 ECI'!$A$2:$A$134,0),3),"")</f>
        <v>110</v>
      </c>
      <c r="O125" s="8">
        <f>IFERROR(INDEX('[9]2021 ECI'!$A$2:$E$134,MATCH(B125,'[9]2021 ECI'!$A$2:$A$134,0),5),"")</f>
        <v>2021</v>
      </c>
      <c r="P125" s="33">
        <f>IFERROR(INDEX('[10]CPI 2022 (final)'!$A$4:$E$183,MATCH(B125,'[10]CPI 2022 (final)'!$B$4:$B$183,0),4),"")</f>
        <v>19</v>
      </c>
      <c r="Q125" s="32">
        <f>IFERROR(INDEX('[10]CPI 2022 (final)'!$A$4:$E$183,MATCH(B125,'[10]CPI 2022 (final)'!$B$4:$B$183,0),5),"")</f>
        <v>167</v>
      </c>
      <c r="R125" s="32">
        <v>2022</v>
      </c>
      <c r="S125" s="34">
        <f>IFERROR(INDEX('[11]SDR 2023 Data'!$A$2:$D$207,MATCH(B125,'[11]SDR 2023 Data'!$A$2:$A$207,0),3),"")</f>
        <v>64.799906582633056</v>
      </c>
      <c r="T125" s="32">
        <f>IFERROR(INDEX('[11]SDR 2023 Data'!$A$2:$D$207,MATCH(B125,'[11]SDR 2023 Data'!$A$2:$A$207,0),4),"")</f>
        <v>104</v>
      </c>
      <c r="U125" s="32">
        <v>2023</v>
      </c>
    </row>
    <row r="126" spans="1:21" x14ac:dyDescent="0.2">
      <c r="A126" s="12" t="s">
        <v>281</v>
      </c>
      <c r="B126" s="13" t="s">
        <v>282</v>
      </c>
      <c r="C126" s="25">
        <f>IFERROR(INDEX('[4]2023'!$A$4:$B$269,MATCH(B126,'[4]2023'!$A$4:$A$269,0),2),"")</f>
        <v>27202843</v>
      </c>
      <c r="D126" s="26">
        <v>2023</v>
      </c>
      <c r="E126" s="27">
        <f>IFERROR(INDEX('[5]Most Recent Value By Country'!$A$2:$D$267,MATCH(B126,'[5]Most Recent Value By Country'!$B$2:$B$267,0),3),"")</f>
        <v>4010.6454398153201</v>
      </c>
      <c r="F126" s="28">
        <f>IFERROR(INDEX('[5]Most Recent Value By Country'!$A$2:$D$267,MATCH(B126,'[5]Most Recent Value By Country'!$B$2:$B$267,0),4),"")</f>
        <v>2022</v>
      </c>
      <c r="G126" s="29">
        <f>IFERROR(INDEX('[6]Most Recent Value By Country'!$A$2:$D$267,MATCH(B126,'[6]Most Recent Value By Country'!$B$2:$B$267,0),3),"")</f>
        <v>1404.4927857959588</v>
      </c>
      <c r="H126" s="30">
        <f>IFERROR(INDEX('[6]Most Recent Value By Country'!$A$2:$D$267,MATCH(B126,'[6]Most Recent Value By Country'!$B$2:$B$267,0),4),"")</f>
        <v>2022</v>
      </c>
      <c r="I126" s="31">
        <f>IFERROR(INDEX('[7]Most Recent Value By Country'!$A$2:$D$267,MATCH(B126,'[7]Most Recent Value By Country'!$B$2:$B$267,0),3),"")</f>
        <v>533.02876381951319</v>
      </c>
      <c r="J126" s="28">
        <f>IFERROR(INDEX('[7]Most Recent Value By Country'!$A$2:$D$267,MATCH(B126,'[7]Most Recent Value By Country'!$B$2:$B$267,0),4),"")</f>
        <v>2022</v>
      </c>
      <c r="K126" s="32" t="str">
        <f>IFERROR(INDEX('[8]Most Recent Year by Country'!$A$2:$D$267,MATCH(B126,'[8]Most Recent Year by Country'!$B$2:$B$267,0),3),"")</f>
        <v/>
      </c>
      <c r="L126" s="32" t="str">
        <f>IFERROR(INDEX('[8]Most Recent Year by Country'!$A$2:$D$267,MATCH(B126,'[8]Most Recent Year by Country'!$B$2:$B$267,0),4),"")</f>
        <v/>
      </c>
      <c r="M126" s="33" t="str">
        <f>IFERROR(INDEX('[9]2021 ECI'!$A$2:$D$134,MATCH(B126,'[9]2021 ECI'!$A$2:$A$134,0),4),"")</f>
        <v/>
      </c>
      <c r="N126" s="32" t="str">
        <f>IFERROR(INDEX('[9]2021 ECI'!$A$2:$D$134,MATCH(B126,'[9]2021 ECI'!$A$2:$A$134,0),3),"")</f>
        <v/>
      </c>
      <c r="O126" s="8" t="str">
        <f>IFERROR(INDEX('[9]2021 ECI'!$A$2:$E$134,MATCH(B126,'[9]2021 ECI'!$A$2:$A$134,0),5),"")</f>
        <v/>
      </c>
      <c r="P126" s="33">
        <f>IFERROR(INDEX('[10]CPI 2022 (final)'!$A$4:$E$183,MATCH(B126,'[10]CPI 2022 (final)'!$B$4:$B$183,0),4),"")</f>
        <v>32</v>
      </c>
      <c r="Q126" s="32">
        <f>IFERROR(INDEX('[10]CPI 2022 (final)'!$A$4:$E$183,MATCH(B126,'[10]CPI 2022 (final)'!$B$4:$B$183,0),5),"")</f>
        <v>123</v>
      </c>
      <c r="R126" s="32">
        <v>2022</v>
      </c>
      <c r="S126" s="34">
        <f>IFERROR(INDEX('[11]SDR 2023 Data'!$A$2:$D$207,MATCH(B126,'[11]SDR 2023 Data'!$A$2:$A$207,0),3),"")</f>
        <v>48.30976092041832</v>
      </c>
      <c r="T126" s="32">
        <f>IFERROR(INDEX('[11]SDR 2023 Data'!$A$2:$D$207,MATCH(B126,'[11]SDR 2023 Data'!$A$2:$A$207,0),4),"")</f>
        <v>161</v>
      </c>
      <c r="U126" s="32">
        <v>2023</v>
      </c>
    </row>
    <row r="127" spans="1:21" x14ac:dyDescent="0.2">
      <c r="A127" s="12" t="s">
        <v>284</v>
      </c>
      <c r="B127" s="13" t="s">
        <v>922</v>
      </c>
      <c r="C127" s="25">
        <f>IFERROR(INDEX('[4]2023'!$A$4:$B$269,MATCH(B127,'[4]2023'!$A$4:$A$269,0),2),"")</f>
        <v>223804632</v>
      </c>
      <c r="D127" s="26">
        <v>2023</v>
      </c>
      <c r="E127" s="27">
        <f>IFERROR(INDEX('[5]Most Recent Value By Country'!$A$2:$D$267,MATCH(B127,'[5]Most Recent Value By Country'!$B$2:$B$267,0),3),"")</f>
        <v>52186.247815241746</v>
      </c>
      <c r="F127" s="28">
        <f>IFERROR(INDEX('[5]Most Recent Value By Country'!$A$2:$D$267,MATCH(B127,'[5]Most Recent Value By Country'!$B$2:$B$267,0),4),"")</f>
        <v>2021</v>
      </c>
      <c r="G127" s="29">
        <f>IFERROR(INDEX('[6]Most Recent Value By Country'!$A$2:$D$267,MATCH(B127,'[6]Most Recent Value By Country'!$B$2:$B$267,0),3),"")</f>
        <v>47338.716492048741</v>
      </c>
      <c r="H127" s="30">
        <f>IFERROR(INDEX('[6]Most Recent Value By Country'!$A$2:$D$267,MATCH(B127,'[6]Most Recent Value By Country'!$B$2:$B$267,0),4),"")</f>
        <v>2021</v>
      </c>
      <c r="I127" s="31">
        <f>IFERROR(INDEX('[7]Most Recent Value By Country'!$A$2:$D$267,MATCH(B127,'[7]Most Recent Value By Country'!$B$2:$B$267,0),3),"")</f>
        <v>2184.4214931682764</v>
      </c>
      <c r="J127" s="28">
        <f>IFERROR(INDEX('[7]Most Recent Value By Country'!$A$2:$D$267,MATCH(B127,'[7]Most Recent Value By Country'!$B$2:$B$267,0),4),"")</f>
        <v>2022</v>
      </c>
      <c r="K127" s="32">
        <f>IFERROR(INDEX('[8]Most Recent Year by Country'!$A$2:$D$267,MATCH(B127,'[8]Most Recent Year by Country'!$B$2:$B$267,0),3),"")</f>
        <v>177</v>
      </c>
      <c r="L127" s="32">
        <f>IFERROR(INDEX('[8]Most Recent Year by Country'!$A$2:$D$267,MATCH(B127,'[8]Most Recent Year by Country'!$B$2:$B$267,0),4),"")</f>
        <v>1994</v>
      </c>
      <c r="M127" s="33">
        <f>IFERROR(INDEX('[9]2021 ECI'!$A$2:$D$134,MATCH(B127,'[9]2021 ECI'!$A$2:$A$134,0),4),"")</f>
        <v>-1.6159296999999999</v>
      </c>
      <c r="N127" s="32">
        <f>IFERROR(INDEX('[9]2021 ECI'!$A$2:$D$134,MATCH(B127,'[9]2021 ECI'!$A$2:$A$134,0),3),"")</f>
        <v>128</v>
      </c>
      <c r="O127" s="8">
        <f>IFERROR(INDEX('[9]2021 ECI'!$A$2:$E$134,MATCH(B127,'[9]2021 ECI'!$A$2:$A$134,0),5),"")</f>
        <v>2021</v>
      </c>
      <c r="P127" s="33">
        <f>IFERROR(INDEX('[10]CPI 2022 (final)'!$A$4:$E$183,MATCH(B127,'[10]CPI 2022 (final)'!$B$4:$B$183,0),4),"")</f>
        <v>24</v>
      </c>
      <c r="Q127" s="32">
        <f>IFERROR(INDEX('[10]CPI 2022 (final)'!$A$4:$E$183,MATCH(B127,'[10]CPI 2022 (final)'!$B$4:$B$183,0),5),"")</f>
        <v>150</v>
      </c>
      <c r="R127" s="32">
        <v>2022</v>
      </c>
      <c r="S127" s="34">
        <f>IFERROR(INDEX('[11]SDR 2023 Data'!$A$2:$D$207,MATCH(B127,'[11]SDR 2023 Data'!$A$2:$A$207,0),3),"")</f>
        <v>54.270870454545452</v>
      </c>
      <c r="T127" s="32">
        <f>IFERROR(INDEX('[11]SDR 2023 Data'!$A$2:$D$207,MATCH(B127,'[11]SDR 2023 Data'!$A$2:$A$207,0),4),"")</f>
        <v>146</v>
      </c>
      <c r="U127" s="32">
        <v>2023</v>
      </c>
    </row>
    <row r="128" spans="1:21" x14ac:dyDescent="0.2">
      <c r="A128" s="12" t="s">
        <v>883</v>
      </c>
      <c r="B128" s="13" t="s">
        <v>234</v>
      </c>
      <c r="C128" s="25">
        <f>IFERROR(INDEX('[4]2023'!$A$4:$B$269,MATCH(B128,'[4]2023'!$A$4:$A$269,0),2),"")</f>
        <v>2051957</v>
      </c>
      <c r="D128" s="26">
        <v>2023</v>
      </c>
      <c r="E128" s="27">
        <f>IFERROR(INDEX('[5]Most Recent Value By Country'!$A$2:$D$267,MATCH(B128,'[5]Most Recent Value By Country'!$B$2:$B$267,0),3),"")</f>
        <v>13010.255227997362</v>
      </c>
      <c r="F128" s="28">
        <f>IFERROR(INDEX('[5]Most Recent Value By Country'!$A$2:$D$267,MATCH(B128,'[5]Most Recent Value By Country'!$B$2:$B$267,0),4),"")</f>
        <v>2022</v>
      </c>
      <c r="G128" s="29">
        <f>IFERROR(INDEX('[6]Most Recent Value By Country'!$A$2:$D$267,MATCH(B128,'[6]Most Recent Value By Country'!$B$2:$B$267,0),3),"")</f>
        <v>10158.049739838918</v>
      </c>
      <c r="H128" s="30">
        <f>IFERROR(INDEX('[6]Most Recent Value By Country'!$A$2:$D$267,MATCH(B128,'[6]Most Recent Value By Country'!$B$2:$B$267,0),4),"")</f>
        <v>2022</v>
      </c>
      <c r="I128" s="31">
        <f>IFERROR(INDEX('[7]Most Recent Value By Country'!$A$2:$D$267,MATCH(B128,'[7]Most Recent Value By Country'!$B$2:$B$267,0),3),"")</f>
        <v>6591.4712922903027</v>
      </c>
      <c r="J128" s="28">
        <f>IFERROR(INDEX('[7]Most Recent Value By Country'!$A$2:$D$267,MATCH(B128,'[7]Most Recent Value By Country'!$B$2:$B$267,0),4),"")</f>
        <v>2022</v>
      </c>
      <c r="K128" s="32" t="str">
        <f>IFERROR(INDEX('[8]Most Recent Year by Country'!$A$2:$D$267,MATCH(B128,'[8]Most Recent Year by Country'!$B$2:$B$267,0),3),"")</f>
        <v/>
      </c>
      <c r="L128" s="32" t="str">
        <f>IFERROR(INDEX('[8]Most Recent Year by Country'!$A$2:$D$267,MATCH(B128,'[8]Most Recent Year by Country'!$B$2:$B$267,0),4),"")</f>
        <v/>
      </c>
      <c r="M128" s="33">
        <f>IFERROR(INDEX('[9]2021 ECI'!$A$2:$D$134,MATCH(B128,'[9]2021 ECI'!$A$2:$A$134,0),4),"")</f>
        <v>0.13291268000000001</v>
      </c>
      <c r="N128" s="32">
        <f>IFERROR(INDEX('[9]2021 ECI'!$A$2:$D$134,MATCH(B128,'[9]2021 ECI'!$A$2:$A$134,0),3),"")</f>
        <v>54</v>
      </c>
      <c r="O128" s="8">
        <f>IFERROR(INDEX('[9]2021 ECI'!$A$2:$E$134,MATCH(B128,'[9]2021 ECI'!$A$2:$A$134,0),5),"")</f>
        <v>2021</v>
      </c>
      <c r="P128" s="33">
        <f>IFERROR(INDEX('[10]CPI 2022 (final)'!$A$4:$E$183,MATCH(B128,'[10]CPI 2022 (final)'!$B$4:$B$183,0),4),"")</f>
        <v>40</v>
      </c>
      <c r="Q128" s="32">
        <f>IFERROR(INDEX('[10]CPI 2022 (final)'!$A$4:$E$183,MATCH(B128,'[10]CPI 2022 (final)'!$B$4:$B$183,0),5),"")</f>
        <v>85</v>
      </c>
      <c r="R128" s="32">
        <v>2022</v>
      </c>
      <c r="S128" s="34">
        <f>IFERROR(INDEX('[11]SDR 2023 Data'!$A$2:$D$207,MATCH(B128,'[11]SDR 2023 Data'!$A$2:$A$207,0),3),"")</f>
        <v>72.469017270964343</v>
      </c>
      <c r="T128" s="32">
        <f>IFERROR(INDEX('[11]SDR 2023 Data'!$A$2:$D$207,MATCH(B128,'[11]SDR 2023 Data'!$A$2:$A$207,0),4),"")</f>
        <v>60</v>
      </c>
      <c r="U128" s="32">
        <v>2023</v>
      </c>
    </row>
    <row r="129" spans="1:21" x14ac:dyDescent="0.2">
      <c r="A129" s="12" t="s">
        <v>286</v>
      </c>
      <c r="B129" s="13" t="s">
        <v>936</v>
      </c>
      <c r="C129" s="25">
        <f>IFERROR(INDEX('[4]2023'!$A$4:$B$269,MATCH(B129,'[4]2023'!$A$4:$A$269,0),2),"")</f>
        <v>5496014</v>
      </c>
      <c r="D129" s="26">
        <v>2023</v>
      </c>
      <c r="E129" s="27">
        <f>IFERROR(INDEX('[5]Most Recent Value By Country'!$A$2:$D$267,MATCH(B129,'[5]Most Recent Value By Country'!$B$2:$B$267,0),3),"")</f>
        <v>158286.52162607262</v>
      </c>
      <c r="F129" s="28">
        <f>IFERROR(INDEX('[5]Most Recent Value By Country'!$A$2:$D$267,MATCH(B129,'[5]Most Recent Value By Country'!$B$2:$B$267,0),4),"")</f>
        <v>2022</v>
      </c>
      <c r="G129" s="29">
        <f>IFERROR(INDEX('[6]Most Recent Value By Country'!$A$2:$D$267,MATCH(B129,'[6]Most Recent Value By Country'!$B$2:$B$267,0),3),"")</f>
        <v>322498.56981884362</v>
      </c>
      <c r="H129" s="30">
        <f>IFERROR(INDEX('[6]Most Recent Value By Country'!$A$2:$D$267,MATCH(B129,'[6]Most Recent Value By Country'!$B$2:$B$267,0),4),"")</f>
        <v>2022</v>
      </c>
      <c r="I129" s="31">
        <f>IFERROR(INDEX('[7]Most Recent Value By Country'!$A$2:$D$267,MATCH(B129,'[7]Most Recent Value By Country'!$B$2:$B$267,0),3),"")</f>
        <v>106148.77862771801</v>
      </c>
      <c r="J129" s="28">
        <f>IFERROR(INDEX('[7]Most Recent Value By Country'!$A$2:$D$267,MATCH(B129,'[7]Most Recent Value By Country'!$B$2:$B$267,0),4),"")</f>
        <v>2022</v>
      </c>
      <c r="K129" s="32">
        <f>IFERROR(INDEX('[8]Most Recent Year by Country'!$A$2:$D$267,MATCH(B129,'[8]Most Recent Year by Country'!$B$2:$B$267,0),3),"")</f>
        <v>186</v>
      </c>
      <c r="L129" s="32">
        <f>IFERROR(INDEX('[8]Most Recent Year by Country'!$A$2:$D$267,MATCH(B129,'[8]Most Recent Year by Country'!$B$2:$B$267,0),4),"")</f>
        <v>2018</v>
      </c>
      <c r="M129" s="33">
        <f>IFERROR(INDEX('[9]2021 ECI'!$A$2:$D$134,MATCH(B129,'[9]2021 ECI'!$A$2:$A$134,0),4),"")</f>
        <v>0.39419379999999998</v>
      </c>
      <c r="N129" s="32">
        <f>IFERROR(INDEX('[9]2021 ECI'!$A$2:$D$134,MATCH(B129,'[9]2021 ECI'!$A$2:$A$134,0),3),"")</f>
        <v>44</v>
      </c>
      <c r="O129" s="8">
        <f>IFERROR(INDEX('[9]2021 ECI'!$A$2:$E$134,MATCH(B129,'[9]2021 ECI'!$A$2:$A$134,0),5),"")</f>
        <v>2021</v>
      </c>
      <c r="P129" s="33">
        <f>IFERROR(INDEX('[10]CPI 2022 (final)'!$A$4:$E$183,MATCH(B129,'[10]CPI 2022 (final)'!$B$4:$B$183,0),4),"")</f>
        <v>84</v>
      </c>
      <c r="Q129" s="32">
        <f>IFERROR(INDEX('[10]CPI 2022 (final)'!$A$4:$E$183,MATCH(B129,'[10]CPI 2022 (final)'!$B$4:$B$183,0),5),"")</f>
        <v>4</v>
      </c>
      <c r="R129" s="32">
        <v>2022</v>
      </c>
      <c r="S129" s="34">
        <f>IFERROR(INDEX('[11]SDR 2023 Data'!$A$2:$D$207,MATCH(B129,'[11]SDR 2023 Data'!$A$2:$A$207,0),3),"")</f>
        <v>82.004489145658255</v>
      </c>
      <c r="T129" s="32">
        <f>IFERROR(INDEX('[11]SDR 2023 Data'!$A$2:$D$207,MATCH(B129,'[11]SDR 2023 Data'!$A$2:$A$207,0),4),"")</f>
        <v>7</v>
      </c>
      <c r="U129" s="32">
        <v>2023</v>
      </c>
    </row>
    <row r="130" spans="1:21" x14ac:dyDescent="0.2">
      <c r="A130" s="12" t="s">
        <v>288</v>
      </c>
      <c r="B130" s="13" t="s">
        <v>952</v>
      </c>
      <c r="C130" s="25">
        <f>IFERROR(INDEX('[4]2023'!$A$4:$B$269,MATCH(B130,'[4]2023'!$A$4:$A$269,0),2),"")</f>
        <v>4644384</v>
      </c>
      <c r="D130" s="26">
        <v>2023</v>
      </c>
      <c r="E130" s="27">
        <f>IFERROR(INDEX('[5]Most Recent Value By Country'!$A$2:$D$267,MATCH(B130,'[5]Most Recent Value By Country'!$B$2:$B$267,0),3),"")</f>
        <v>36502.257477243169</v>
      </c>
      <c r="F130" s="28">
        <f>IFERROR(INDEX('[5]Most Recent Value By Country'!$A$2:$D$267,MATCH(B130,'[5]Most Recent Value By Country'!$B$2:$B$267,0),4),"")</f>
        <v>2021</v>
      </c>
      <c r="G130" s="29">
        <f>IFERROR(INDEX('[6]Most Recent Value By Country'!$A$2:$D$267,MATCH(B130,'[6]Most Recent Value By Country'!$B$2:$B$267,0),3),"")</f>
        <v>46324.248894668395</v>
      </c>
      <c r="H130" s="30">
        <f>IFERROR(INDEX('[6]Most Recent Value By Country'!$A$2:$D$267,MATCH(B130,'[6]Most Recent Value By Country'!$B$2:$B$267,0),4),"")</f>
        <v>2021</v>
      </c>
      <c r="I130" s="31">
        <f>IFERROR(INDEX('[7]Most Recent Value By Country'!$A$2:$D$267,MATCH(B130,'[7]Most Recent Value By Country'!$B$2:$B$267,0),3),"")</f>
        <v>25056.794860837828</v>
      </c>
      <c r="J130" s="28">
        <f>IFERROR(INDEX('[7]Most Recent Value By Country'!$A$2:$D$267,MATCH(B130,'[7]Most Recent Value By Country'!$B$2:$B$267,0),4),"")</f>
        <v>2022</v>
      </c>
      <c r="K130" s="32">
        <f>IFERROR(INDEX('[8]Most Recent Year by Country'!$A$2:$D$267,MATCH(B130,'[8]Most Recent Year by Country'!$B$2:$B$267,0),3),"")</f>
        <v>111</v>
      </c>
      <c r="L130" s="32">
        <f>IFERROR(INDEX('[8]Most Recent Year by Country'!$A$2:$D$267,MATCH(B130,'[8]Most Recent Year by Country'!$B$2:$B$267,0),4),"")</f>
        <v>2019</v>
      </c>
      <c r="M130" s="33">
        <f>IFERROR(INDEX('[9]2021 ECI'!$A$2:$D$134,MATCH(B130,'[9]2021 ECI'!$A$2:$A$134,0),4),"")</f>
        <v>-0.16259702000000001</v>
      </c>
      <c r="N130" s="32">
        <f>IFERROR(INDEX('[9]2021 ECI'!$A$2:$D$134,MATCH(B130,'[9]2021 ECI'!$A$2:$A$134,0),3),"")</f>
        <v>69</v>
      </c>
      <c r="O130" s="8">
        <f>IFERROR(INDEX('[9]2021 ECI'!$A$2:$E$134,MATCH(B130,'[9]2021 ECI'!$A$2:$A$134,0),5),"")</f>
        <v>2021</v>
      </c>
      <c r="P130" s="33">
        <f>IFERROR(INDEX('[10]CPI 2022 (final)'!$A$4:$E$183,MATCH(B130,'[10]CPI 2022 (final)'!$B$4:$B$183,0),4),"")</f>
        <v>44</v>
      </c>
      <c r="Q130" s="32">
        <f>IFERROR(INDEX('[10]CPI 2022 (final)'!$A$4:$E$183,MATCH(B130,'[10]CPI 2022 (final)'!$B$4:$B$183,0),5),"")</f>
        <v>69</v>
      </c>
      <c r="R130" s="32">
        <v>2022</v>
      </c>
      <c r="S130" s="34">
        <f>IFERROR(INDEX('[11]SDR 2023 Data'!$A$2:$D$207,MATCH(B130,'[11]SDR 2023 Data'!$A$2:$A$207,0),3),"")</f>
        <v>68.588350738477203</v>
      </c>
      <c r="T130" s="32">
        <f>IFERROR(INDEX('[11]SDR 2023 Data'!$A$2:$D$207,MATCH(B130,'[11]SDR 2023 Data'!$A$2:$A$207,0),4),"")</f>
        <v>90</v>
      </c>
      <c r="U130" s="32">
        <v>2023</v>
      </c>
    </row>
    <row r="131" spans="1:21" x14ac:dyDescent="0.2">
      <c r="A131" s="12" t="s">
        <v>290</v>
      </c>
      <c r="B131" s="13" t="s">
        <v>957</v>
      </c>
      <c r="C131" s="25">
        <f>IFERROR(INDEX('[4]2023'!$A$4:$B$269,MATCH(B131,'[4]2023'!$A$4:$A$269,0),2),"")</f>
        <v>240485658</v>
      </c>
      <c r="D131" s="26">
        <v>2023</v>
      </c>
      <c r="E131" s="27">
        <f>IFERROR(INDEX('[5]Most Recent Value By Country'!$A$2:$D$267,MATCH(B131,'[5]Most Recent Value By Country'!$B$2:$B$267,0),3),"")</f>
        <v>82282.143383758084</v>
      </c>
      <c r="F131" s="28">
        <f>IFERROR(INDEX('[5]Most Recent Value By Country'!$A$2:$D$267,MATCH(B131,'[5]Most Recent Value By Country'!$B$2:$B$267,0),4),"")</f>
        <v>2022</v>
      </c>
      <c r="G131" s="29">
        <f>IFERROR(INDEX('[6]Most Recent Value By Country'!$A$2:$D$267,MATCH(B131,'[6]Most Recent Value By Country'!$B$2:$B$267,0),3),"")</f>
        <v>39415.446970119781</v>
      </c>
      <c r="H131" s="30">
        <f>IFERROR(INDEX('[6]Most Recent Value By Country'!$A$2:$D$267,MATCH(B131,'[6]Most Recent Value By Country'!$B$2:$B$267,0),4),"")</f>
        <v>2022</v>
      </c>
      <c r="I131" s="31">
        <f>IFERROR(INDEX('[7]Most Recent Value By Country'!$A$2:$D$267,MATCH(B131,'[7]Most Recent Value By Country'!$B$2:$B$267,0),3),"")</f>
        <v>1596.662661492363</v>
      </c>
      <c r="J131" s="28">
        <f>IFERROR(INDEX('[7]Most Recent Value By Country'!$A$2:$D$267,MATCH(B131,'[7]Most Recent Value By Country'!$B$2:$B$267,0),4),"")</f>
        <v>2022</v>
      </c>
      <c r="K131" s="32">
        <f>IFERROR(INDEX('[8]Most Recent Year by Country'!$A$2:$D$267,MATCH(B131,'[8]Most Recent Year by Country'!$B$2:$B$267,0),3),"")</f>
        <v>557</v>
      </c>
      <c r="L131" s="32">
        <f>IFERROR(INDEX('[8]Most Recent Year by Country'!$A$2:$D$267,MATCH(B131,'[8]Most Recent Year by Country'!$B$2:$B$267,0),4),"")</f>
        <v>2014</v>
      </c>
      <c r="M131" s="33">
        <f>IFERROR(INDEX('[9]2021 ECI'!$A$2:$D$134,MATCH(B131,'[9]2021 ECI'!$A$2:$A$134,0),4),"")</f>
        <v>-0.56923179999999995</v>
      </c>
      <c r="N131" s="32">
        <f>IFERROR(INDEX('[9]2021 ECI'!$A$2:$D$134,MATCH(B131,'[9]2021 ECI'!$A$2:$A$134,0),3),"")</f>
        <v>94</v>
      </c>
      <c r="O131" s="8">
        <f>IFERROR(INDEX('[9]2021 ECI'!$A$2:$E$134,MATCH(B131,'[9]2021 ECI'!$A$2:$A$134,0),5),"")</f>
        <v>2021</v>
      </c>
      <c r="P131" s="33">
        <f>IFERROR(INDEX('[10]CPI 2022 (final)'!$A$4:$E$183,MATCH(B131,'[10]CPI 2022 (final)'!$B$4:$B$183,0),4),"")</f>
        <v>27</v>
      </c>
      <c r="Q131" s="32">
        <f>IFERROR(INDEX('[10]CPI 2022 (final)'!$A$4:$E$183,MATCH(B131,'[10]CPI 2022 (final)'!$B$4:$B$183,0),5),"")</f>
        <v>140</v>
      </c>
      <c r="R131" s="32">
        <v>2022</v>
      </c>
      <c r="S131" s="34">
        <f>IFERROR(INDEX('[11]SDR 2023 Data'!$A$2:$D$207,MATCH(B131,'[11]SDR 2023 Data'!$A$2:$A$207,0),3),"")</f>
        <v>58.967641745509404</v>
      </c>
      <c r="T131" s="32">
        <f>IFERROR(INDEX('[11]SDR 2023 Data'!$A$2:$D$207,MATCH(B131,'[11]SDR 2023 Data'!$A$2:$A$207,0),4),"")</f>
        <v>128</v>
      </c>
      <c r="U131" s="32">
        <v>2023</v>
      </c>
    </row>
    <row r="132" spans="1:21" x14ac:dyDescent="0.2">
      <c r="A132" s="12" t="s">
        <v>1270</v>
      </c>
      <c r="B132" s="13" t="s">
        <v>1271</v>
      </c>
      <c r="C132" s="25">
        <f>IFERROR(INDEX('[4]2023'!$A$4:$B$269,MATCH(B132,'[4]2023'!$A$4:$A$269,0),2),"")</f>
        <v>5159253</v>
      </c>
      <c r="D132" s="26">
        <v>2023</v>
      </c>
      <c r="E132" s="27">
        <f>IFERROR(INDEX('[5]Most Recent Value By Country'!$A$2:$D$267,MATCH(B132,'[5]Most Recent Value By Country'!$B$2:$B$267,0),3),"")</f>
        <v>12873.6</v>
      </c>
      <c r="F132" s="28">
        <f>IFERROR(INDEX('[5]Most Recent Value By Country'!$A$2:$D$267,MATCH(B132,'[5]Most Recent Value By Country'!$B$2:$B$267,0),4),"")</f>
        <v>2022</v>
      </c>
      <c r="G132" s="29">
        <f>IFERROR(INDEX('[6]Most Recent Value By Country'!$A$2:$D$267,MATCH(B132,'[6]Most Recent Value By Country'!$B$2:$B$267,0),3),"")</f>
        <v>3543.7</v>
      </c>
      <c r="H132" s="30">
        <f>IFERROR(INDEX('[6]Most Recent Value By Country'!$A$2:$D$267,MATCH(B132,'[6]Most Recent Value By Country'!$B$2:$B$267,0),4),"")</f>
        <v>2022</v>
      </c>
      <c r="I132" s="31">
        <f>IFERROR(INDEX('[7]Most Recent Value By Country'!$A$2:$D$267,MATCH(B132,'[7]Most Recent Value By Country'!$B$2:$B$267,0),3),"")</f>
        <v>3789.3279657515291</v>
      </c>
      <c r="J132" s="28">
        <f>IFERROR(INDEX('[7]Most Recent Value By Country'!$A$2:$D$267,MATCH(B132,'[7]Most Recent Value By Country'!$B$2:$B$267,0),4),"")</f>
        <v>2022</v>
      </c>
      <c r="K132" s="32">
        <f>IFERROR(INDEX('[8]Most Recent Year by Country'!$A$2:$D$267,MATCH(B132,'[8]Most Recent Year by Country'!$B$2:$B$267,0),3),"")</f>
        <v>46</v>
      </c>
      <c r="L132" s="32">
        <f>IFERROR(INDEX('[8]Most Recent Year by Country'!$A$2:$D$267,MATCH(B132,'[8]Most Recent Year by Country'!$B$2:$B$267,0),4),"")</f>
        <v>2020</v>
      </c>
      <c r="M132" s="33" t="str">
        <f>IFERROR(INDEX('[9]2021 ECI'!$A$2:$D$134,MATCH(B132,'[9]2021 ECI'!$A$2:$A$134,0),4),"")</f>
        <v/>
      </c>
      <c r="N132" s="32" t="str">
        <f>IFERROR(INDEX('[9]2021 ECI'!$A$2:$D$134,MATCH(B132,'[9]2021 ECI'!$A$2:$A$134,0),3),"")</f>
        <v/>
      </c>
      <c r="O132" s="8" t="str">
        <f>IFERROR(INDEX('[9]2021 ECI'!$A$2:$E$134,MATCH(B132,'[9]2021 ECI'!$A$2:$A$134,0),5),"")</f>
        <v/>
      </c>
      <c r="P132" s="33" t="str">
        <f>IFERROR(INDEX('[10]CPI 2022 (final)'!$A$4:$E$183,MATCH(B132,'[10]CPI 2022 (final)'!$B$4:$B$183,0),4),"")</f>
        <v/>
      </c>
      <c r="Q132" s="32" t="str">
        <f>IFERROR(INDEX('[10]CPI 2022 (final)'!$A$4:$E$183,MATCH(B132,'[10]CPI 2022 (final)'!$B$4:$B$183,0),5),"")</f>
        <v/>
      </c>
      <c r="R132" s="32"/>
      <c r="S132" s="34" t="str">
        <f>IFERROR(INDEX('[11]SDR 2023 Data'!$A$2:$D$207,MATCH(B132,'[11]SDR 2023 Data'!$A$2:$A$207,0),3),"")</f>
        <v/>
      </c>
      <c r="T132" s="32" t="str">
        <f>IFERROR(INDEX('[11]SDR 2023 Data'!$A$2:$D$207,MATCH(B132,'[11]SDR 2023 Data'!$A$2:$A$207,0),4),"")</f>
        <v/>
      </c>
      <c r="U132" s="32"/>
    </row>
    <row r="133" spans="1:21" x14ac:dyDescent="0.2">
      <c r="A133" s="12" t="s">
        <v>294</v>
      </c>
      <c r="B133" s="13" t="s">
        <v>1267</v>
      </c>
      <c r="C133" s="25">
        <f>IFERROR(INDEX('[4]2023'!$A$4:$B$269,MATCH(B133,'[4]2023'!$A$4:$A$269,0),2),"")</f>
        <v>4468087</v>
      </c>
      <c r="D133" s="26">
        <v>2023</v>
      </c>
      <c r="E133" s="27">
        <f>IFERROR(INDEX('[5]Most Recent Value By Country'!$A$2:$D$267,MATCH(B133,'[5]Most Recent Value By Country'!$B$2:$B$267,0),3),"")</f>
        <v>28379.492399999999</v>
      </c>
      <c r="F133" s="28">
        <f>IFERROR(INDEX('[5]Most Recent Value By Country'!$A$2:$D$267,MATCH(B133,'[5]Most Recent Value By Country'!$B$2:$B$267,0),4),"")</f>
        <v>2017</v>
      </c>
      <c r="G133" s="29">
        <f>IFERROR(INDEX('[6]Most Recent Value By Country'!$A$2:$D$267,MATCH(B133,'[6]Most Recent Value By Country'!$B$2:$B$267,0),3),"")</f>
        <v>26003.029600000002</v>
      </c>
      <c r="H133" s="30">
        <f>IFERROR(INDEX('[6]Most Recent Value By Country'!$A$2:$D$267,MATCH(B133,'[6]Most Recent Value By Country'!$B$2:$B$267,0),4),"")</f>
        <v>2017</v>
      </c>
      <c r="I133" s="31">
        <f>IFERROR(INDEX('[7]Most Recent Value By Country'!$A$2:$D$267,MATCH(B133,'[7]Most Recent Value By Country'!$B$2:$B$267,0),3),"")</f>
        <v>17357.628629398481</v>
      </c>
      <c r="J133" s="28">
        <f>IFERROR(INDEX('[7]Most Recent Value By Country'!$A$2:$D$267,MATCH(B133,'[7]Most Recent Value By Country'!$B$2:$B$267,0),4),"")</f>
        <v>2022</v>
      </c>
      <c r="K133" s="32">
        <f>IFERROR(INDEX('[8]Most Recent Year by Country'!$A$2:$D$267,MATCH(B133,'[8]Most Recent Year by Country'!$B$2:$B$267,0),3),"")</f>
        <v>34</v>
      </c>
      <c r="L133" s="32">
        <f>IFERROR(INDEX('[8]Most Recent Year by Country'!$A$2:$D$267,MATCH(B133,'[8]Most Recent Year by Country'!$B$2:$B$267,0),4),"")</f>
        <v>2010</v>
      </c>
      <c r="M133" s="33">
        <f>IFERROR(INDEX('[9]2021 ECI'!$A$2:$D$134,MATCH(B133,'[9]2021 ECI'!$A$2:$A$134,0),4),"")</f>
        <v>-0.45625818000000001</v>
      </c>
      <c r="N133" s="32">
        <f>IFERROR(INDEX('[9]2021 ECI'!$A$2:$D$134,MATCH(B133,'[9]2021 ECI'!$A$2:$A$134,0),3),"")</f>
        <v>86</v>
      </c>
      <c r="O133" s="8">
        <f>IFERROR(INDEX('[9]2021 ECI'!$A$2:$E$134,MATCH(B133,'[9]2021 ECI'!$A$2:$A$134,0),5),"")</f>
        <v>2021</v>
      </c>
      <c r="P133" s="33">
        <f>IFERROR(INDEX('[10]CPI 2022 (final)'!$A$4:$E$183,MATCH(B133,'[10]CPI 2022 (final)'!$B$4:$B$183,0),4),"")</f>
        <v>36</v>
      </c>
      <c r="Q133" s="32">
        <f>IFERROR(INDEX('[10]CPI 2022 (final)'!$A$4:$E$183,MATCH(B133,'[10]CPI 2022 (final)'!$B$4:$B$183,0),5),"")</f>
        <v>101</v>
      </c>
      <c r="R133" s="32">
        <v>2022</v>
      </c>
      <c r="S133" s="34">
        <f>IFERROR(INDEX('[11]SDR 2023 Data'!$A$2:$D$207,MATCH(B133,'[11]SDR 2023 Data'!$A$2:$A$207,0),3),"")</f>
        <v>67.324929405888227</v>
      </c>
      <c r="T133" s="32">
        <f>IFERROR(INDEX('[11]SDR 2023 Data'!$A$2:$D$207,MATCH(B133,'[11]SDR 2023 Data'!$A$2:$A$207,0),4),"")</f>
        <v>97</v>
      </c>
      <c r="U133" s="32">
        <v>2023</v>
      </c>
    </row>
    <row r="134" spans="1:21" x14ac:dyDescent="0.2">
      <c r="A134" s="12" t="s">
        <v>296</v>
      </c>
      <c r="B134" s="13" t="s">
        <v>1268</v>
      </c>
      <c r="C134" s="25">
        <f>IFERROR(INDEX('[4]2023'!$A$4:$B$269,MATCH(B134,'[4]2023'!$A$4:$A$269,0),2),"")</f>
        <v>10329931</v>
      </c>
      <c r="D134" s="26">
        <v>2023</v>
      </c>
      <c r="E134" s="27">
        <f>IFERROR(INDEX('[5]Most Recent Value By Country'!$A$2:$D$267,MATCH(B134,'[5]Most Recent Value By Country'!$B$2:$B$267,0),3),"")</f>
        <v>2313.8367011205269</v>
      </c>
      <c r="F134" s="28">
        <f>IFERROR(INDEX('[5]Most Recent Value By Country'!$A$2:$D$267,MATCH(B134,'[5]Most Recent Value By Country'!$B$2:$B$267,0),4),"")</f>
        <v>2004</v>
      </c>
      <c r="G134" s="29">
        <f>IFERROR(INDEX('[6]Most Recent Value By Country'!$A$2:$D$267,MATCH(B134,'[6]Most Recent Value By Country'!$B$2:$B$267,0),3),"")</f>
        <v>2833.9961511003507</v>
      </c>
      <c r="H134" s="30">
        <f>IFERROR(INDEX('[6]Most Recent Value By Country'!$A$2:$D$267,MATCH(B134,'[6]Most Recent Value By Country'!$B$2:$B$267,0),4),"")</f>
        <v>2004</v>
      </c>
      <c r="I134" s="31">
        <f>IFERROR(INDEX('[7]Most Recent Value By Country'!$A$2:$D$267,MATCH(B134,'[7]Most Recent Value By Country'!$B$2:$B$267,0),3),"")</f>
        <v>3020.2696458016435</v>
      </c>
      <c r="J134" s="28">
        <f>IFERROR(INDEX('[7]Most Recent Value By Country'!$A$2:$D$267,MATCH(B134,'[7]Most Recent Value By Country'!$B$2:$B$267,0),4),"")</f>
        <v>2022</v>
      </c>
      <c r="K134" s="32">
        <f>IFERROR(INDEX('[8]Most Recent Year by Country'!$A$2:$D$267,MATCH(B134,'[8]Most Recent Year by Country'!$B$2:$B$267,0),3),"")</f>
        <v>6</v>
      </c>
      <c r="L134" s="32">
        <f>IFERROR(INDEX('[8]Most Recent Year by Country'!$A$2:$D$267,MATCH(B134,'[8]Most Recent Year by Country'!$B$2:$B$267,0),4),"")</f>
        <v>2014</v>
      </c>
      <c r="M134" s="33">
        <f>IFERROR(INDEX('[9]2021 ECI'!$A$2:$D$134,MATCH(B134,'[9]2021 ECI'!$A$2:$A$134,0),4),"")</f>
        <v>-1.7235697999999999</v>
      </c>
      <c r="N134" s="32">
        <f>IFERROR(INDEX('[9]2021 ECI'!$A$2:$D$134,MATCH(B134,'[9]2021 ECI'!$A$2:$A$134,0),3),"")</f>
        <v>130</v>
      </c>
      <c r="O134" s="8">
        <f>IFERROR(INDEX('[9]2021 ECI'!$A$2:$E$134,MATCH(B134,'[9]2021 ECI'!$A$2:$A$134,0),5),"")</f>
        <v>2021</v>
      </c>
      <c r="P134" s="33">
        <f>IFERROR(INDEX('[10]CPI 2022 (final)'!$A$4:$E$183,MATCH(B134,'[10]CPI 2022 (final)'!$B$4:$B$183,0),4),"")</f>
        <v>30</v>
      </c>
      <c r="Q134" s="32">
        <f>IFERROR(INDEX('[10]CPI 2022 (final)'!$A$4:$E$183,MATCH(B134,'[10]CPI 2022 (final)'!$B$4:$B$183,0),5),"")</f>
        <v>130</v>
      </c>
      <c r="R134" s="32">
        <v>2022</v>
      </c>
      <c r="S134" s="34">
        <f>IFERROR(INDEX('[11]SDR 2023 Data'!$A$2:$D$207,MATCH(B134,'[11]SDR 2023 Data'!$A$2:$A$207,0),3),"")</f>
        <v>53.604453038138331</v>
      </c>
      <c r="T134" s="32">
        <f>IFERROR(INDEX('[11]SDR 2023 Data'!$A$2:$D$207,MATCH(B134,'[11]SDR 2023 Data'!$A$2:$A$207,0),4),"")</f>
        <v>148</v>
      </c>
      <c r="U134" s="32">
        <v>2023</v>
      </c>
    </row>
    <row r="135" spans="1:21" x14ac:dyDescent="0.2">
      <c r="A135" s="12" t="s">
        <v>298</v>
      </c>
      <c r="B135" s="13" t="s">
        <v>1269</v>
      </c>
      <c r="C135" s="25">
        <f>IFERROR(INDEX('[4]2023'!$A$4:$B$269,MATCH(B135,'[4]2023'!$A$4:$A$269,0),2),"")</f>
        <v>6861524</v>
      </c>
      <c r="D135" s="26">
        <v>2023</v>
      </c>
      <c r="E135" s="27">
        <f>IFERROR(INDEX('[5]Most Recent Value By Country'!$A$2:$D$267,MATCH(B135,'[5]Most Recent Value By Country'!$B$2:$B$267,0),3),"")</f>
        <v>16428.665183205812</v>
      </c>
      <c r="F135" s="28">
        <f>IFERROR(INDEX('[5]Most Recent Value By Country'!$A$2:$D$267,MATCH(B135,'[5]Most Recent Value By Country'!$B$2:$B$267,0),4),"")</f>
        <v>2022</v>
      </c>
      <c r="G135" s="29">
        <f>IFERROR(INDEX('[6]Most Recent Value By Country'!$A$2:$D$267,MATCH(B135,'[6]Most Recent Value By Country'!$B$2:$B$267,0),3),"")</f>
        <v>14385.152766894218</v>
      </c>
      <c r="H135" s="30">
        <f>IFERROR(INDEX('[6]Most Recent Value By Country'!$A$2:$D$267,MATCH(B135,'[6]Most Recent Value By Country'!$B$2:$B$267,0),4),"")</f>
        <v>2022</v>
      </c>
      <c r="I135" s="31">
        <f>IFERROR(INDEX('[7]Most Recent Value By Country'!$A$2:$D$267,MATCH(B135,'[7]Most Recent Value By Country'!$B$2:$B$267,0),3),"")</f>
        <v>6153.0556767910284</v>
      </c>
      <c r="J135" s="28">
        <f>IFERROR(INDEX('[7]Most Recent Value By Country'!$A$2:$D$267,MATCH(B135,'[7]Most Recent Value By Country'!$B$2:$B$267,0),4),"")</f>
        <v>2022</v>
      </c>
      <c r="K135" s="32">
        <f>IFERROR(INDEX('[8]Most Recent Year by Country'!$A$2:$D$267,MATCH(B135,'[8]Most Recent Year by Country'!$B$2:$B$267,0),3),"")</f>
        <v>55</v>
      </c>
      <c r="L135" s="32">
        <f>IFERROR(INDEX('[8]Most Recent Year by Country'!$A$2:$D$267,MATCH(B135,'[8]Most Recent Year by Country'!$B$2:$B$267,0),4),"")</f>
        <v>1999</v>
      </c>
      <c r="M135" s="33">
        <f>IFERROR(INDEX('[9]2021 ECI'!$A$2:$D$134,MATCH(B135,'[9]2021 ECI'!$A$2:$A$134,0),4),"")</f>
        <v>-0.44083541999999998</v>
      </c>
      <c r="N135" s="32">
        <f>IFERROR(INDEX('[9]2021 ECI'!$A$2:$D$134,MATCH(B135,'[9]2021 ECI'!$A$2:$A$134,0),3),"")</f>
        <v>85</v>
      </c>
      <c r="O135" s="8">
        <f>IFERROR(INDEX('[9]2021 ECI'!$A$2:$E$134,MATCH(B135,'[9]2021 ECI'!$A$2:$A$134,0),5),"")</f>
        <v>2021</v>
      </c>
      <c r="P135" s="33">
        <f>IFERROR(INDEX('[10]CPI 2022 (final)'!$A$4:$E$183,MATCH(B135,'[10]CPI 2022 (final)'!$B$4:$B$183,0),4),"")</f>
        <v>28</v>
      </c>
      <c r="Q135" s="32">
        <f>IFERROR(INDEX('[10]CPI 2022 (final)'!$A$4:$E$183,MATCH(B135,'[10]CPI 2022 (final)'!$B$4:$B$183,0),5),"")</f>
        <v>137</v>
      </c>
      <c r="R135" s="32">
        <v>2022</v>
      </c>
      <c r="S135" s="34">
        <f>IFERROR(INDEX('[11]SDR 2023 Data'!$A$2:$D$207,MATCH(B135,'[11]SDR 2023 Data'!$A$2:$A$207,0),3),"")</f>
        <v>68.840613343519237</v>
      </c>
      <c r="T135" s="32">
        <f>IFERROR(INDEX('[11]SDR 2023 Data'!$A$2:$D$207,MATCH(B135,'[11]SDR 2023 Data'!$A$2:$A$207,0),4),"")</f>
        <v>88</v>
      </c>
      <c r="U135" s="32">
        <v>2023</v>
      </c>
    </row>
    <row r="136" spans="1:21" x14ac:dyDescent="0.2">
      <c r="A136" s="12" t="s">
        <v>300</v>
      </c>
      <c r="B136" s="13" t="s">
        <v>965</v>
      </c>
      <c r="C136" s="25">
        <f>IFERROR(INDEX('[4]2023'!$A$4:$B$269,MATCH(B136,'[4]2023'!$A$4:$A$269,0),2),"")</f>
        <v>34352719</v>
      </c>
      <c r="D136" s="26">
        <v>2023</v>
      </c>
      <c r="E136" s="27">
        <f>IFERROR(INDEX('[5]Most Recent Value By Country'!$A$2:$D$267,MATCH(B136,'[5]Most Recent Value By Country'!$B$2:$B$267,0),3),"")</f>
        <v>70593.271489976803</v>
      </c>
      <c r="F136" s="28">
        <f>IFERROR(INDEX('[5]Most Recent Value By Country'!$A$2:$D$267,MATCH(B136,'[5]Most Recent Value By Country'!$B$2:$B$267,0),4),"")</f>
        <v>2022</v>
      </c>
      <c r="G136" s="29">
        <f>IFERROR(INDEX('[6]Most Recent Value By Country'!$A$2:$D$267,MATCH(B136,'[6]Most Recent Value By Country'!$B$2:$B$267,0),3),"")</f>
        <v>71134.054258078118</v>
      </c>
      <c r="H136" s="30">
        <f>IFERROR(INDEX('[6]Most Recent Value By Country'!$A$2:$D$267,MATCH(B136,'[6]Most Recent Value By Country'!$B$2:$B$267,0),4),"")</f>
        <v>2022</v>
      </c>
      <c r="I136" s="31">
        <f>IFERROR(INDEX('[7]Most Recent Value By Country'!$A$2:$D$267,MATCH(B136,'[7]Most Recent Value By Country'!$B$2:$B$267,0),3),"")</f>
        <v>7125.8292350929005</v>
      </c>
      <c r="J136" s="28">
        <f>IFERROR(INDEX('[7]Most Recent Value By Country'!$A$2:$D$267,MATCH(B136,'[7]Most Recent Value By Country'!$B$2:$B$267,0),4),"")</f>
        <v>2022</v>
      </c>
      <c r="K136" s="32">
        <f>IFERROR(INDEX('[8]Most Recent Year by Country'!$A$2:$D$267,MATCH(B136,'[8]Most Recent Year by Country'!$B$2:$B$267,0),3),"")</f>
        <v>199</v>
      </c>
      <c r="L136" s="32">
        <f>IFERROR(INDEX('[8]Most Recent Year by Country'!$A$2:$D$267,MATCH(B136,'[8]Most Recent Year by Country'!$B$2:$B$267,0),4),"")</f>
        <v>2010</v>
      </c>
      <c r="M136" s="33">
        <f>IFERROR(INDEX('[9]2021 ECI'!$A$2:$D$134,MATCH(B136,'[9]2021 ECI'!$A$2:$A$134,0),4),"")</f>
        <v>-0.86334299999999997</v>
      </c>
      <c r="N136" s="32">
        <f>IFERROR(INDEX('[9]2021 ECI'!$A$2:$D$134,MATCH(B136,'[9]2021 ECI'!$A$2:$A$134,0),3),"")</f>
        <v>107</v>
      </c>
      <c r="O136" s="8">
        <f>IFERROR(INDEX('[9]2021 ECI'!$A$2:$E$134,MATCH(B136,'[9]2021 ECI'!$A$2:$A$134,0),5),"")</f>
        <v>2021</v>
      </c>
      <c r="P136" s="33">
        <f>IFERROR(INDEX('[10]CPI 2022 (final)'!$A$4:$E$183,MATCH(B136,'[10]CPI 2022 (final)'!$B$4:$B$183,0),4),"")</f>
        <v>36</v>
      </c>
      <c r="Q136" s="32">
        <f>IFERROR(INDEX('[10]CPI 2022 (final)'!$A$4:$E$183,MATCH(B136,'[10]CPI 2022 (final)'!$B$4:$B$183,0),5),"")</f>
        <v>101</v>
      </c>
      <c r="R136" s="32">
        <v>2022</v>
      </c>
      <c r="S136" s="34">
        <f>IFERROR(INDEX('[11]SDR 2023 Data'!$A$2:$D$207,MATCH(B136,'[11]SDR 2023 Data'!$A$2:$A$207,0),3),"")</f>
        <v>71.659076432391132</v>
      </c>
      <c r="T136" s="32">
        <f>IFERROR(INDEX('[11]SDR 2023 Data'!$A$2:$D$207,MATCH(B136,'[11]SDR 2023 Data'!$A$2:$A$207,0),4),"")</f>
        <v>65</v>
      </c>
      <c r="U136" s="32">
        <v>2023</v>
      </c>
    </row>
    <row r="137" spans="1:21" x14ac:dyDescent="0.2">
      <c r="A137" s="12" t="s">
        <v>302</v>
      </c>
      <c r="B137" s="13" t="s">
        <v>303</v>
      </c>
      <c r="C137" s="25">
        <f>IFERROR(INDEX('[4]2023'!$A$4:$B$269,MATCH(B137,'[4]2023'!$A$4:$A$269,0),2),"")</f>
        <v>117337368</v>
      </c>
      <c r="D137" s="26">
        <v>2023</v>
      </c>
      <c r="E137" s="27">
        <f>IFERROR(INDEX('[5]Most Recent Value By Country'!$A$2:$D$267,MATCH(B137,'[5]Most Recent Value By Country'!$B$2:$B$267,0),3),"")</f>
        <v>178012.77807030539</v>
      </c>
      <c r="F137" s="28">
        <f>IFERROR(INDEX('[5]Most Recent Value By Country'!$A$2:$D$267,MATCH(B137,'[5]Most Recent Value By Country'!$B$2:$B$267,0),4),"")</f>
        <v>2022</v>
      </c>
      <c r="G137" s="29">
        <f>IFERROR(INDEX('[6]Most Recent Value By Country'!$A$2:$D$267,MATCH(B137,'[6]Most Recent Value By Country'!$B$2:$B$267,0),3),"")</f>
        <v>114756.53615368641</v>
      </c>
      <c r="H137" s="30">
        <f>IFERROR(INDEX('[6]Most Recent Value By Country'!$A$2:$D$267,MATCH(B137,'[6]Most Recent Value By Country'!$B$2:$B$267,0),4),"")</f>
        <v>2022</v>
      </c>
      <c r="I137" s="31">
        <f>IFERROR(INDEX('[7]Most Recent Value By Country'!$A$2:$D$267,MATCH(B137,'[7]Most Recent Value By Country'!$B$2:$B$267,0),3),"")</f>
        <v>3498.509815982527</v>
      </c>
      <c r="J137" s="28">
        <f>IFERROR(INDEX('[7]Most Recent Value By Country'!$A$2:$D$267,MATCH(B137,'[7]Most Recent Value By Country'!$B$2:$B$267,0),4),"")</f>
        <v>2022</v>
      </c>
      <c r="K137" s="32">
        <f>IFERROR(INDEX('[8]Most Recent Year by Country'!$A$2:$D$267,MATCH(B137,'[8]Most Recent Year by Country'!$B$2:$B$267,0),3),"")</f>
        <v>268</v>
      </c>
      <c r="L137" s="32">
        <f>IFERROR(INDEX('[8]Most Recent Year by Country'!$A$2:$D$267,MATCH(B137,'[8]Most Recent Year by Country'!$B$2:$B$267,0),4),"")</f>
        <v>2020</v>
      </c>
      <c r="M137" s="33">
        <f>IFERROR(INDEX('[9]2021 ECI'!$A$2:$D$134,MATCH(B137,'[9]2021 ECI'!$A$2:$A$134,0),4),"")</f>
        <v>0.75964920000000002</v>
      </c>
      <c r="N137" s="32">
        <f>IFERROR(INDEX('[9]2021 ECI'!$A$2:$D$134,MATCH(B137,'[9]2021 ECI'!$A$2:$A$134,0),3),"")</f>
        <v>33</v>
      </c>
      <c r="O137" s="8">
        <f>IFERROR(INDEX('[9]2021 ECI'!$A$2:$E$134,MATCH(B137,'[9]2021 ECI'!$A$2:$A$134,0),5),"")</f>
        <v>2021</v>
      </c>
      <c r="P137" s="33">
        <f>IFERROR(INDEX('[10]CPI 2022 (final)'!$A$4:$E$183,MATCH(B137,'[10]CPI 2022 (final)'!$B$4:$B$183,0),4),"")</f>
        <v>33</v>
      </c>
      <c r="Q137" s="32">
        <f>IFERROR(INDEX('[10]CPI 2022 (final)'!$A$4:$E$183,MATCH(B137,'[10]CPI 2022 (final)'!$B$4:$B$183,0),5),"")</f>
        <v>116</v>
      </c>
      <c r="R137" s="32">
        <v>2022</v>
      </c>
      <c r="S137" s="34">
        <f>IFERROR(INDEX('[11]SDR 2023 Data'!$A$2:$D$207,MATCH(B137,'[11]SDR 2023 Data'!$A$2:$A$207,0),3),"")</f>
        <v>67.143681862745112</v>
      </c>
      <c r="T137" s="32">
        <f>IFERROR(INDEX('[11]SDR 2023 Data'!$A$2:$D$207,MATCH(B137,'[11]SDR 2023 Data'!$A$2:$A$207,0),4),"")</f>
        <v>98</v>
      </c>
      <c r="U137" s="32">
        <v>2023</v>
      </c>
    </row>
    <row r="138" spans="1:21" x14ac:dyDescent="0.2">
      <c r="A138" s="12" t="s">
        <v>305</v>
      </c>
      <c r="B138" s="13" t="s">
        <v>980</v>
      </c>
      <c r="C138" s="25">
        <f>IFERROR(INDEX('[4]2023'!$A$4:$B$269,MATCH(B138,'[4]2023'!$A$4:$A$269,0),2),"")</f>
        <v>36624748</v>
      </c>
      <c r="D138" s="26">
        <v>2023</v>
      </c>
      <c r="E138" s="27">
        <f>IFERROR(INDEX('[5]Most Recent Value By Country'!$A$2:$D$267,MATCH(B138,'[5]Most Recent Value By Country'!$B$2:$B$267,0),3),"")</f>
        <v>417072.18314137746</v>
      </c>
      <c r="F138" s="28">
        <f>IFERROR(INDEX('[5]Most Recent Value By Country'!$A$2:$D$267,MATCH(B138,'[5]Most Recent Value By Country'!$B$2:$B$267,0),4),"")</f>
        <v>2022</v>
      </c>
      <c r="G138" s="29">
        <f>IFERROR(INDEX('[6]Most Recent Value By Country'!$A$2:$D$267,MATCH(B138,'[6]Most Recent Value By Country'!$B$2:$B$267,0),3),"")</f>
        <v>424730.74097406986</v>
      </c>
      <c r="H138" s="30">
        <f>IFERROR(INDEX('[6]Most Recent Value By Country'!$A$2:$D$267,MATCH(B138,'[6]Most Recent Value By Country'!$B$2:$B$267,0),4),"")</f>
        <v>2022</v>
      </c>
      <c r="I138" s="31">
        <f>IFERROR(INDEX('[7]Most Recent Value By Country'!$A$2:$D$267,MATCH(B138,'[7]Most Recent Value By Country'!$B$2:$B$267,0),3),"")</f>
        <v>18321.280889953254</v>
      </c>
      <c r="J138" s="28">
        <f>IFERROR(INDEX('[7]Most Recent Value By Country'!$A$2:$D$267,MATCH(B138,'[7]Most Recent Value By Country'!$B$2:$B$267,0),4),"")</f>
        <v>2022</v>
      </c>
      <c r="K138" s="32">
        <f>IFERROR(INDEX('[8]Most Recent Year by Country'!$A$2:$D$267,MATCH(B138,'[8]Most Recent Year by Country'!$B$2:$B$267,0),3),"")</f>
        <v>782</v>
      </c>
      <c r="L138" s="32">
        <f>IFERROR(INDEX('[8]Most Recent Year by Country'!$A$2:$D$267,MATCH(B138,'[8]Most Recent Year by Country'!$B$2:$B$267,0),4),"")</f>
        <v>2020</v>
      </c>
      <c r="M138" s="33">
        <f>IFERROR(INDEX('[9]2021 ECI'!$A$2:$D$134,MATCH(B138,'[9]2021 ECI'!$A$2:$A$134,0),4),"")</f>
        <v>1.0175672</v>
      </c>
      <c r="N138" s="32">
        <f>IFERROR(INDEX('[9]2021 ECI'!$A$2:$D$134,MATCH(B138,'[9]2021 ECI'!$A$2:$A$134,0),3),"")</f>
        <v>25</v>
      </c>
      <c r="O138" s="8">
        <f>IFERROR(INDEX('[9]2021 ECI'!$A$2:$E$134,MATCH(B138,'[9]2021 ECI'!$A$2:$A$134,0),5),"")</f>
        <v>2021</v>
      </c>
      <c r="P138" s="33">
        <f>IFERROR(INDEX('[10]CPI 2022 (final)'!$A$4:$E$183,MATCH(B138,'[10]CPI 2022 (final)'!$B$4:$B$183,0),4),"")</f>
        <v>55</v>
      </c>
      <c r="Q138" s="32">
        <f>IFERROR(INDEX('[10]CPI 2022 (final)'!$A$4:$E$183,MATCH(B138,'[10]CPI 2022 (final)'!$B$4:$B$183,0),5),"")</f>
        <v>45</v>
      </c>
      <c r="R138" s="32">
        <v>2022</v>
      </c>
      <c r="S138" s="34">
        <f>IFERROR(INDEX('[11]SDR 2023 Data'!$A$2:$D$207,MATCH(B138,'[11]SDR 2023 Data'!$A$2:$A$207,0),3),"")</f>
        <v>81.800175557775589</v>
      </c>
      <c r="T138" s="32">
        <f>IFERROR(INDEX('[11]SDR 2023 Data'!$A$2:$D$207,MATCH(B138,'[11]SDR 2023 Data'!$A$2:$A$207,0),4),"")</f>
        <v>9</v>
      </c>
      <c r="U138" s="32">
        <v>2023</v>
      </c>
    </row>
    <row r="139" spans="1:21" x14ac:dyDescent="0.2">
      <c r="A139" s="12" t="s">
        <v>307</v>
      </c>
      <c r="B139" s="13" t="s">
        <v>992</v>
      </c>
      <c r="C139" s="25">
        <f>IFERROR(INDEX('[4]2023'!$A$4:$B$269,MATCH(B139,'[4]2023'!$A$4:$A$269,0),2),"")</f>
        <v>10352260</v>
      </c>
      <c r="D139" s="26">
        <v>2023</v>
      </c>
      <c r="E139" s="27">
        <f>IFERROR(INDEX('[5]Most Recent Value By Country'!$A$2:$D$267,MATCH(B139,'[5]Most Recent Value By Country'!$B$2:$B$267,0),3),"")</f>
        <v>132491.97230137794</v>
      </c>
      <c r="F139" s="28">
        <f>IFERROR(INDEX('[5]Most Recent Value By Country'!$A$2:$D$267,MATCH(B139,'[5]Most Recent Value By Country'!$B$2:$B$267,0),4),"")</f>
        <v>2022</v>
      </c>
      <c r="G139" s="29">
        <f>IFERROR(INDEX('[6]Most Recent Value By Country'!$A$2:$D$267,MATCH(B139,'[6]Most Recent Value By Country'!$B$2:$B$267,0),3),"")</f>
        <v>126093.75092180399</v>
      </c>
      <c r="H139" s="30">
        <f>IFERROR(INDEX('[6]Most Recent Value By Country'!$A$2:$D$267,MATCH(B139,'[6]Most Recent Value By Country'!$B$2:$B$267,0),4),"")</f>
        <v>2022</v>
      </c>
      <c r="I139" s="31">
        <f>IFERROR(INDEX('[7]Most Recent Value By Country'!$A$2:$D$267,MATCH(B139,'[7]Most Recent Value By Country'!$B$2:$B$267,0),3),"")</f>
        <v>24274.516582307744</v>
      </c>
      <c r="J139" s="28">
        <f>IFERROR(INDEX('[7]Most Recent Value By Country'!$A$2:$D$267,MATCH(B139,'[7]Most Recent Value By Country'!$B$2:$B$267,0),4),"")</f>
        <v>2022</v>
      </c>
      <c r="K139" s="32">
        <f>IFERROR(INDEX('[8]Most Recent Year by Country'!$A$2:$D$267,MATCH(B139,'[8]Most Recent Year by Country'!$B$2:$B$267,0),3),"")</f>
        <v>40</v>
      </c>
      <c r="L139" s="32">
        <f>IFERROR(INDEX('[8]Most Recent Year by Country'!$A$2:$D$267,MATCH(B139,'[8]Most Recent Year by Country'!$B$2:$B$267,0),4),"")</f>
        <v>1986</v>
      </c>
      <c r="M139" s="33">
        <f>IFERROR(INDEX('[9]2021 ECI'!$A$2:$D$134,MATCH(B139,'[9]2021 ECI'!$A$2:$A$134,0),4),"")</f>
        <v>0.74319550000000001</v>
      </c>
      <c r="N139" s="32">
        <f>IFERROR(INDEX('[9]2021 ECI'!$A$2:$D$134,MATCH(B139,'[9]2021 ECI'!$A$2:$A$134,0),3),"")</f>
        <v>35</v>
      </c>
      <c r="O139" s="8">
        <f>IFERROR(INDEX('[9]2021 ECI'!$A$2:$E$134,MATCH(B139,'[9]2021 ECI'!$A$2:$A$134,0),5),"")</f>
        <v>2021</v>
      </c>
      <c r="P139" s="33">
        <f>IFERROR(INDEX('[10]CPI 2022 (final)'!$A$4:$E$183,MATCH(B139,'[10]CPI 2022 (final)'!$B$4:$B$183,0),4),"")</f>
        <v>62</v>
      </c>
      <c r="Q139" s="32">
        <f>IFERROR(INDEX('[10]CPI 2022 (final)'!$A$4:$E$183,MATCH(B139,'[10]CPI 2022 (final)'!$B$4:$B$183,0),5),"")</f>
        <v>33</v>
      </c>
      <c r="R139" s="32">
        <v>2022</v>
      </c>
      <c r="S139" s="34">
        <f>IFERROR(INDEX('[11]SDR 2023 Data'!$A$2:$D$207,MATCH(B139,'[11]SDR 2023 Data'!$A$2:$A$207,0),3),"")</f>
        <v>80.017487178507778</v>
      </c>
      <c r="T139" s="32">
        <f>IFERROR(INDEX('[11]SDR 2023 Data'!$A$2:$D$207,MATCH(B139,'[11]SDR 2023 Data'!$A$2:$A$207,0),4),"")</f>
        <v>18</v>
      </c>
      <c r="U139" s="32">
        <v>2023</v>
      </c>
    </row>
    <row r="140" spans="1:21" x14ac:dyDescent="0.2">
      <c r="A140" s="12" t="s">
        <v>310</v>
      </c>
      <c r="B140" s="13" t="s">
        <v>1002</v>
      </c>
      <c r="C140" s="25">
        <f>IFERROR(INDEX('[4]2023'!$A$4:$B$269,MATCH(B140,'[4]2023'!$A$4:$A$269,0),2),"")</f>
        <v>2716391</v>
      </c>
      <c r="D140" s="26">
        <v>2023</v>
      </c>
      <c r="E140" s="27">
        <f>IFERROR(INDEX('[5]Most Recent Value By Country'!$A$2:$D$267,MATCH(B140,'[5]Most Recent Value By Country'!$B$2:$B$267,0),3),"")</f>
        <v>61326.923076923071</v>
      </c>
      <c r="F140" s="28">
        <f>IFERROR(INDEX('[5]Most Recent Value By Country'!$A$2:$D$267,MATCH(B140,'[5]Most Recent Value By Country'!$B$2:$B$267,0),4),"")</f>
        <v>2021</v>
      </c>
      <c r="G140" s="29">
        <f>IFERROR(INDEX('[6]Most Recent Value By Country'!$A$2:$D$267,MATCH(B140,'[6]Most Recent Value By Country'!$B$2:$B$267,0),3),"")</f>
        <v>105855.21978021978</v>
      </c>
      <c r="H140" s="30">
        <f>IFERROR(INDEX('[6]Most Recent Value By Country'!$A$2:$D$267,MATCH(B140,'[6]Most Recent Value By Country'!$B$2:$B$267,0),4),"")</f>
        <v>2021</v>
      </c>
      <c r="I140" s="31">
        <f>IFERROR(INDEX('[7]Most Recent Value By Country'!$A$2:$D$267,MATCH(B140,'[7]Most Recent Value By Country'!$B$2:$B$267,0),3),"")</f>
        <v>88046.320415589085</v>
      </c>
      <c r="J140" s="28">
        <f>IFERROR(INDEX('[7]Most Recent Value By Country'!$A$2:$D$267,MATCH(B140,'[7]Most Recent Value By Country'!$B$2:$B$267,0),4),"")</f>
        <v>2022</v>
      </c>
      <c r="K140" s="32">
        <f>IFERROR(INDEX('[8]Most Recent Year by Country'!$A$2:$D$267,MATCH(B140,'[8]Most Recent Year by Country'!$B$2:$B$267,0),3),"")</f>
        <v>47</v>
      </c>
      <c r="L140" s="32">
        <f>IFERROR(INDEX('[8]Most Recent Year by Country'!$A$2:$D$267,MATCH(B140,'[8]Most Recent Year by Country'!$B$2:$B$267,0),4),"")</f>
        <v>2019</v>
      </c>
      <c r="M140" s="33">
        <f>IFERROR(INDEX('[9]2021 ECI'!$A$2:$D$134,MATCH(B140,'[9]2021 ECI'!$A$2:$A$134,0),4),"")</f>
        <v>-0.37833070000000002</v>
      </c>
      <c r="N140" s="32">
        <f>IFERROR(INDEX('[9]2021 ECI'!$A$2:$D$134,MATCH(B140,'[9]2021 ECI'!$A$2:$A$134,0),3),"")</f>
        <v>82</v>
      </c>
      <c r="O140" s="8">
        <f>IFERROR(INDEX('[9]2021 ECI'!$A$2:$E$134,MATCH(B140,'[9]2021 ECI'!$A$2:$A$134,0),5),"")</f>
        <v>2021</v>
      </c>
      <c r="P140" s="33">
        <f>IFERROR(INDEX('[10]CPI 2022 (final)'!$A$4:$E$183,MATCH(B140,'[10]CPI 2022 (final)'!$B$4:$B$183,0),4),"")</f>
        <v>58</v>
      </c>
      <c r="Q140" s="32">
        <f>IFERROR(INDEX('[10]CPI 2022 (final)'!$A$4:$E$183,MATCH(B140,'[10]CPI 2022 (final)'!$B$4:$B$183,0),5),"")</f>
        <v>40</v>
      </c>
      <c r="R140" s="32">
        <v>2022</v>
      </c>
      <c r="S140" s="34">
        <f>IFERROR(INDEX('[11]SDR 2023 Data'!$A$2:$D$207,MATCH(B140,'[11]SDR 2023 Data'!$A$2:$A$207,0),3),"")</f>
        <v>66.238541494779724</v>
      </c>
      <c r="T140" s="32">
        <f>IFERROR(INDEX('[11]SDR 2023 Data'!$A$2:$D$207,MATCH(B140,'[11]SDR 2023 Data'!$A$2:$A$207,0),4),"")</f>
        <v>100</v>
      </c>
      <c r="U140" s="32">
        <v>2023</v>
      </c>
    </row>
    <row r="141" spans="1:21" x14ac:dyDescent="0.2">
      <c r="A141" s="12" t="s">
        <v>312</v>
      </c>
      <c r="B141" s="13" t="s">
        <v>1007</v>
      </c>
      <c r="C141" s="25">
        <f>IFERROR(INDEX('[4]2023'!$A$4:$B$269,MATCH(B141,'[4]2023'!$A$4:$A$269,0),2),"")</f>
        <v>18624842</v>
      </c>
      <c r="D141" s="26">
        <v>2023</v>
      </c>
      <c r="E141" s="27">
        <f>IFERROR(INDEX('[5]Most Recent Value By Country'!$A$2:$D$267,MATCH(B141,'[5]Most Recent Value By Country'!$B$2:$B$267,0),3),"")</f>
        <v>148948.9439529911</v>
      </c>
      <c r="F141" s="28">
        <f>IFERROR(INDEX('[5]Most Recent Value By Country'!$A$2:$D$267,MATCH(B141,'[5]Most Recent Value By Country'!$B$2:$B$267,0),4),"")</f>
        <v>2022</v>
      </c>
      <c r="G141" s="29">
        <f>IFERROR(INDEX('[6]Most Recent Value By Country'!$A$2:$D$267,MATCH(B141,'[6]Most Recent Value By Country'!$B$2:$B$267,0),3),"")</f>
        <v>128147.85191346866</v>
      </c>
      <c r="H141" s="30">
        <f>IFERROR(INDEX('[6]Most Recent Value By Country'!$A$2:$D$267,MATCH(B141,'[6]Most Recent Value By Country'!$B$2:$B$267,0),4),"")</f>
        <v>2022</v>
      </c>
      <c r="I141" s="31">
        <f>IFERROR(INDEX('[7]Most Recent Value By Country'!$A$2:$D$267,MATCH(B141,'[7]Most Recent Value By Country'!$B$2:$B$267,0),3),"")</f>
        <v>15892.118525698826</v>
      </c>
      <c r="J141" s="28">
        <f>IFERROR(INDEX('[7]Most Recent Value By Country'!$A$2:$D$267,MATCH(B141,'[7]Most Recent Value By Country'!$B$2:$B$267,0),4),"")</f>
        <v>2022</v>
      </c>
      <c r="K141" s="32">
        <f>IFERROR(INDEX('[8]Most Recent Year by Country'!$A$2:$D$267,MATCH(B141,'[8]Most Recent Year by Country'!$B$2:$B$267,0),3),"")</f>
        <v>81</v>
      </c>
      <c r="L141" s="32">
        <f>IFERROR(INDEX('[8]Most Recent Year by Country'!$A$2:$D$267,MATCH(B141,'[8]Most Recent Year by Country'!$B$2:$B$267,0),4),"")</f>
        <v>2013</v>
      </c>
      <c r="M141" s="33">
        <f>IFERROR(INDEX('[9]2021 ECI'!$A$2:$D$134,MATCH(B141,'[9]2021 ECI'!$A$2:$A$134,0),4),"")</f>
        <v>1.2265037999999999</v>
      </c>
      <c r="N141" s="32">
        <f>IFERROR(INDEX('[9]2021 ECI'!$A$2:$D$134,MATCH(B141,'[9]2021 ECI'!$A$2:$A$134,0),3),"")</f>
        <v>19</v>
      </c>
      <c r="O141" s="8">
        <f>IFERROR(INDEX('[9]2021 ECI'!$A$2:$E$134,MATCH(B141,'[9]2021 ECI'!$A$2:$A$134,0),5),"")</f>
        <v>2021</v>
      </c>
      <c r="P141" s="33">
        <f>IFERROR(INDEX('[10]CPI 2022 (final)'!$A$4:$E$183,MATCH(B141,'[10]CPI 2022 (final)'!$B$4:$B$183,0),4),"")</f>
        <v>46</v>
      </c>
      <c r="Q141" s="32">
        <f>IFERROR(INDEX('[10]CPI 2022 (final)'!$A$4:$E$183,MATCH(B141,'[10]CPI 2022 (final)'!$B$4:$B$183,0),5),"")</f>
        <v>63</v>
      </c>
      <c r="R141" s="32">
        <v>2022</v>
      </c>
      <c r="S141" s="34">
        <f>IFERROR(INDEX('[11]SDR 2023 Data'!$A$2:$D$207,MATCH(B141,'[11]SDR 2023 Data'!$A$2:$A$207,0),3),"")</f>
        <v>77.460526330532204</v>
      </c>
      <c r="T141" s="32">
        <f>IFERROR(INDEX('[11]SDR 2023 Data'!$A$2:$D$207,MATCH(B141,'[11]SDR 2023 Data'!$A$2:$A$207,0),4),"")</f>
        <v>35</v>
      </c>
      <c r="U141" s="32">
        <v>2023</v>
      </c>
    </row>
    <row r="142" spans="1:21" x14ac:dyDescent="0.2">
      <c r="A142" s="35" t="s">
        <v>314</v>
      </c>
      <c r="B142" s="36" t="s">
        <v>315</v>
      </c>
      <c r="C142" s="25">
        <f>IFERROR(INDEX('[4]2023'!$A$4:$B$269,MATCH(B142,'[4]2023'!$A$4:$A$269,0),2),"")</f>
        <v>143036336</v>
      </c>
      <c r="D142" s="26">
        <v>2023</v>
      </c>
      <c r="E142" s="27">
        <f>IFERROR(INDEX('[5]Most Recent Value By Country'!$A$2:$D$267,MATCH(B142,'[5]Most Recent Value By Country'!$B$2:$B$267,0),3),"")</f>
        <v>349174.56915407057</v>
      </c>
      <c r="F142" s="28">
        <f>IFERROR(INDEX('[5]Most Recent Value By Country'!$A$2:$D$267,MATCH(B142,'[5]Most Recent Value By Country'!$B$2:$B$267,0),4),"")</f>
        <v>2022</v>
      </c>
      <c r="G142" s="29">
        <f>IFERROR(INDEX('[6]Most Recent Value By Country'!$A$2:$D$267,MATCH(B142,'[6]Most Recent Value By Country'!$B$2:$B$267,0),3),"")</f>
        <v>631550.51238149276</v>
      </c>
      <c r="H142" s="30">
        <f>IFERROR(INDEX('[6]Most Recent Value By Country'!$A$2:$D$267,MATCH(B142,'[6]Most Recent Value By Country'!$B$2:$B$267,0),4),"")</f>
        <v>2022</v>
      </c>
      <c r="I142" s="31">
        <f>IFERROR(INDEX('[7]Most Recent Value By Country'!$A$2:$D$267,MATCH(B142,'[7]Most Recent Value By Country'!$B$2:$B$267,0),3),"")</f>
        <v>15345.0966796875</v>
      </c>
      <c r="J142" s="28">
        <f>IFERROR(INDEX('[7]Most Recent Value By Country'!$A$2:$D$267,MATCH(B142,'[7]Most Recent Value By Country'!$B$2:$B$267,0),4),"")</f>
        <v>2022</v>
      </c>
      <c r="K142" s="32">
        <f>IFERROR(INDEX('[8]Most Recent Year by Country'!$A$2:$D$267,MATCH(B142,'[8]Most Recent Year by Country'!$B$2:$B$267,0),3),"")</f>
        <v>213</v>
      </c>
      <c r="L142" s="32">
        <f>IFERROR(INDEX('[8]Most Recent Year by Country'!$A$2:$D$267,MATCH(B142,'[8]Most Recent Year by Country'!$B$2:$B$267,0),4),"")</f>
        <v>2019</v>
      </c>
      <c r="M142" s="33">
        <f>IFERROR(INDEX('[9]2021 ECI'!$A$2:$D$134,MATCH(B142,'[9]2021 ECI'!$A$2:$A$134,0),4),"")</f>
        <v>0.19238457</v>
      </c>
      <c r="N142" s="32">
        <f>IFERROR(INDEX('[9]2021 ECI'!$A$2:$D$134,MATCH(B142,'[9]2021 ECI'!$A$2:$A$134,0),3),"")</f>
        <v>53</v>
      </c>
      <c r="O142" s="8">
        <f>IFERROR(INDEX('[9]2021 ECI'!$A$2:$E$134,MATCH(B142,'[9]2021 ECI'!$A$2:$A$134,0),5),"")</f>
        <v>2021</v>
      </c>
      <c r="P142" s="33">
        <f>IFERROR(INDEX('[10]CPI 2022 (final)'!$A$4:$E$183,MATCH(B142,'[10]CPI 2022 (final)'!$B$4:$B$183,0),4),"")</f>
        <v>28</v>
      </c>
      <c r="Q142" s="32">
        <f>IFERROR(INDEX('[10]CPI 2022 (final)'!$A$4:$E$183,MATCH(B142,'[10]CPI 2022 (final)'!$B$4:$B$183,0),5),"")</f>
        <v>137</v>
      </c>
      <c r="R142" s="32">
        <v>2022</v>
      </c>
      <c r="S142" s="34">
        <f>IFERROR(INDEX('[11]SDR 2023 Data'!$A$2:$D$207,MATCH(B142,'[11]SDR 2023 Data'!$A$2:$A$207,0),3),"")</f>
        <v>73.786280015082966</v>
      </c>
      <c r="T142" s="32">
        <f>IFERROR(INDEX('[11]SDR 2023 Data'!$A$2:$D$207,MATCH(B142,'[11]SDR 2023 Data'!$A$2:$A$207,0),4),"")</f>
        <v>49</v>
      </c>
      <c r="U142" s="32">
        <v>2023</v>
      </c>
    </row>
    <row r="143" spans="1:21" x14ac:dyDescent="0.2">
      <c r="A143" s="12" t="s">
        <v>317</v>
      </c>
      <c r="B143" s="13" t="s">
        <v>1272</v>
      </c>
      <c r="C143" s="25">
        <f>IFERROR(INDEX('[4]2023'!$A$4:$B$269,MATCH(B143,'[4]2023'!$A$4:$A$269,0),2),"")</f>
        <v>14094683</v>
      </c>
      <c r="D143" s="26">
        <v>2023</v>
      </c>
      <c r="E143" s="27">
        <f>IFERROR(INDEX('[5]Most Recent Value By Country'!$A$2:$D$267,MATCH(B143,'[5]Most Recent Value By Country'!$B$2:$B$267,0),3),"")</f>
        <v>5044.3901124556105</v>
      </c>
      <c r="F143" s="28">
        <f>IFERROR(INDEX('[5]Most Recent Value By Country'!$A$2:$D$267,MATCH(B143,'[5]Most Recent Value By Country'!$B$2:$B$267,0),4),"")</f>
        <v>2022</v>
      </c>
      <c r="G143" s="29">
        <f>IFERROR(INDEX('[6]Most Recent Value By Country'!$A$2:$D$267,MATCH(B143,'[6]Most Recent Value By Country'!$B$2:$B$267,0),3),"")</f>
        <v>2993.2147501596855</v>
      </c>
      <c r="H143" s="30">
        <f>IFERROR(INDEX('[6]Most Recent Value By Country'!$A$2:$D$267,MATCH(B143,'[6]Most Recent Value By Country'!$B$2:$B$267,0),4),"")</f>
        <v>2022</v>
      </c>
      <c r="I143" s="31">
        <f>IFERROR(INDEX('[7]Most Recent Value By Country'!$A$2:$D$267,MATCH(B143,'[7]Most Recent Value By Country'!$B$2:$B$267,0),3),"")</f>
        <v>966.32711011257129</v>
      </c>
      <c r="J143" s="28">
        <f>IFERROR(INDEX('[7]Most Recent Value By Country'!$A$2:$D$267,MATCH(B143,'[7]Most Recent Value By Country'!$B$2:$B$267,0),4),"")</f>
        <v>2022</v>
      </c>
      <c r="K143" s="32">
        <f>IFERROR(INDEX('[8]Most Recent Year by Country'!$A$2:$D$267,MATCH(B143,'[8]Most Recent Year by Country'!$B$2:$B$267,0),3),"")</f>
        <v>4</v>
      </c>
      <c r="L143" s="32">
        <f>IFERROR(INDEX('[8]Most Recent Year by Country'!$A$2:$D$267,MATCH(B143,'[8]Most Recent Year by Country'!$B$2:$B$267,0),4),"")</f>
        <v>2019</v>
      </c>
      <c r="M143" s="33" t="str">
        <f>IFERROR(INDEX('[9]2021 ECI'!$A$2:$D$134,MATCH(B143,'[9]2021 ECI'!$A$2:$A$134,0),4),"")</f>
        <v/>
      </c>
      <c r="N143" s="32" t="str">
        <f>IFERROR(INDEX('[9]2021 ECI'!$A$2:$D$134,MATCH(B143,'[9]2021 ECI'!$A$2:$A$134,0),3),"")</f>
        <v/>
      </c>
      <c r="O143" s="8" t="str">
        <f>IFERROR(INDEX('[9]2021 ECI'!$A$2:$E$134,MATCH(B143,'[9]2021 ECI'!$A$2:$A$134,0),5),"")</f>
        <v/>
      </c>
      <c r="P143" s="33">
        <f>IFERROR(INDEX('[10]CPI 2022 (final)'!$A$4:$E$183,MATCH(B143,'[10]CPI 2022 (final)'!$B$4:$B$183,0),4),"")</f>
        <v>51</v>
      </c>
      <c r="Q143" s="32">
        <f>IFERROR(INDEX('[10]CPI 2022 (final)'!$A$4:$E$183,MATCH(B143,'[10]CPI 2022 (final)'!$B$4:$B$183,0),5),"")</f>
        <v>54</v>
      </c>
      <c r="R143" s="32">
        <v>2022</v>
      </c>
      <c r="S143" s="34">
        <f>IFERROR(INDEX('[11]SDR 2023 Data'!$A$2:$D$207,MATCH(B143,'[11]SDR 2023 Data'!$A$2:$A$207,0),3),"")</f>
        <v>60.198056024823721</v>
      </c>
      <c r="T143" s="32">
        <f>IFERROR(INDEX('[11]SDR 2023 Data'!$A$2:$D$207,MATCH(B143,'[11]SDR 2023 Data'!$A$2:$A$207,0),4),"")</f>
        <v>126</v>
      </c>
      <c r="U143" s="32">
        <v>2023</v>
      </c>
    </row>
    <row r="144" spans="1:21" x14ac:dyDescent="0.2">
      <c r="A144" s="12" t="s">
        <v>319</v>
      </c>
      <c r="B144" s="13" t="s">
        <v>1243</v>
      </c>
      <c r="C144" s="25">
        <f>IFERROR(INDEX('[4]2023'!$A$4:$B$269,MATCH(B144,'[4]2023'!$A$4:$A$269,0),2),"")</f>
        <v>47755</v>
      </c>
      <c r="D144" s="26">
        <v>2023</v>
      </c>
      <c r="E144" s="27" t="str">
        <f>IFERROR(INDEX('[5]Most Recent Value By Country'!$A$2:$D$267,MATCH(B144,'[5]Most Recent Value By Country'!$B$2:$B$267,0),3),"")</f>
        <v/>
      </c>
      <c r="F144" s="28" t="str">
        <f>IFERROR(INDEX('[5]Most Recent Value By Country'!$A$2:$D$267,MATCH(B144,'[5]Most Recent Value By Country'!$B$2:$B$267,0),4),"")</f>
        <v/>
      </c>
      <c r="G144" s="29" t="str">
        <f>IFERROR(INDEX('[6]Most Recent Value By Country'!$A$2:$D$267,MATCH(B144,'[6]Most Recent Value By Country'!$B$2:$B$267,0),3),"")</f>
        <v/>
      </c>
      <c r="H144" s="30" t="str">
        <f>IFERROR(INDEX('[6]Most Recent Value By Country'!$A$2:$D$267,MATCH(B144,'[6]Most Recent Value By Country'!$B$2:$B$267,0),4),"")</f>
        <v/>
      </c>
      <c r="I144" s="31">
        <f>IFERROR(INDEX('[7]Most Recent Value By Country'!$A$2:$D$267,MATCH(B144,'[7]Most Recent Value By Country'!$B$2:$B$267,0),3),"")</f>
        <v>20176.747576625872</v>
      </c>
      <c r="J144" s="28">
        <f>IFERROR(INDEX('[7]Most Recent Value By Country'!$A$2:$D$267,MATCH(B144,'[7]Most Recent Value By Country'!$B$2:$B$267,0),4),"")</f>
        <v>2022</v>
      </c>
      <c r="K144" s="32" t="str">
        <f>IFERROR(INDEX('[8]Most Recent Year by Country'!$A$2:$D$267,MATCH(B144,'[8]Most Recent Year by Country'!$B$2:$B$267,0),3),"")</f>
        <v/>
      </c>
      <c r="L144" s="32" t="str">
        <f>IFERROR(INDEX('[8]Most Recent Year by Country'!$A$2:$D$267,MATCH(B144,'[8]Most Recent Year by Country'!$B$2:$B$267,0),4),"")</f>
        <v/>
      </c>
      <c r="M144" s="33" t="str">
        <f>IFERROR(INDEX('[9]2021 ECI'!$A$2:$D$134,MATCH(B144,'[9]2021 ECI'!$A$2:$A$134,0),4),"")</f>
        <v/>
      </c>
      <c r="N144" s="32" t="str">
        <f>IFERROR(INDEX('[9]2021 ECI'!$A$2:$D$134,MATCH(B144,'[9]2021 ECI'!$A$2:$A$134,0),3),"")</f>
        <v/>
      </c>
      <c r="O144" s="8" t="str">
        <f>IFERROR(INDEX('[9]2021 ECI'!$A$2:$E$134,MATCH(B144,'[9]2021 ECI'!$A$2:$A$134,0),5),"")</f>
        <v/>
      </c>
      <c r="P144" s="33" t="str">
        <f>IFERROR(INDEX('[10]CPI 2022 (final)'!$A$4:$E$183,MATCH(B144,'[10]CPI 2022 (final)'!$B$4:$B$183,0),4),"")</f>
        <v/>
      </c>
      <c r="Q144" s="32" t="str">
        <f>IFERROR(INDEX('[10]CPI 2022 (final)'!$A$4:$E$183,MATCH(B144,'[10]CPI 2022 (final)'!$B$4:$B$183,0),5),"")</f>
        <v/>
      </c>
      <c r="R144" s="32"/>
      <c r="S144" s="34">
        <f>IFERROR(INDEX('[11]SDR 2023 Data'!$A$2:$D$207,MATCH(B144,'[11]SDR 2023 Data'!$A$2:$A$207,0),3),"")</f>
        <v>0</v>
      </c>
      <c r="T144" s="32">
        <f>IFERROR(INDEX('[11]SDR 2023 Data'!$A$2:$D$207,MATCH(B144,'[11]SDR 2023 Data'!$A$2:$A$207,0),4),"")</f>
        <v>0</v>
      </c>
      <c r="U144" s="32">
        <v>2023</v>
      </c>
    </row>
    <row r="145" spans="1:21" x14ac:dyDescent="0.2">
      <c r="A145" s="12" t="s">
        <v>321</v>
      </c>
      <c r="B145" s="13" t="s">
        <v>1250</v>
      </c>
      <c r="C145" s="25">
        <f>IFERROR(INDEX('[4]2023'!$A$4:$B$269,MATCH(B145,'[4]2023'!$A$4:$A$269,0),2),"")</f>
        <v>180251</v>
      </c>
      <c r="D145" s="26">
        <v>2023</v>
      </c>
      <c r="E145" s="27" t="str">
        <f>IFERROR(INDEX('[5]Most Recent Value By Country'!$A$2:$D$267,MATCH(B145,'[5]Most Recent Value By Country'!$B$2:$B$267,0),3),"")</f>
        <v/>
      </c>
      <c r="F145" s="28" t="str">
        <f>IFERROR(INDEX('[5]Most Recent Value By Country'!$A$2:$D$267,MATCH(B145,'[5]Most Recent Value By Country'!$B$2:$B$267,0),4),"")</f>
        <v/>
      </c>
      <c r="G145" s="29" t="str">
        <f>IFERROR(INDEX('[6]Most Recent Value By Country'!$A$2:$D$267,MATCH(B145,'[6]Most Recent Value By Country'!$B$2:$B$267,0),3),"")</f>
        <v/>
      </c>
      <c r="H145" s="30" t="str">
        <f>IFERROR(INDEX('[6]Most Recent Value By Country'!$A$2:$D$267,MATCH(B145,'[6]Most Recent Value By Country'!$B$2:$B$267,0),4),"")</f>
        <v/>
      </c>
      <c r="I145" s="31">
        <f>IFERROR(INDEX('[7]Most Recent Value By Country'!$A$2:$D$267,MATCH(B145,'[7]Most Recent Value By Country'!$B$2:$B$267,0),3),"")</f>
        <v>11481.496719925026</v>
      </c>
      <c r="J145" s="28">
        <f>IFERROR(INDEX('[7]Most Recent Value By Country'!$A$2:$D$267,MATCH(B145,'[7]Most Recent Value By Country'!$B$2:$B$267,0),4),"")</f>
        <v>2022</v>
      </c>
      <c r="K145" s="32" t="str">
        <f>IFERROR(INDEX('[8]Most Recent Year by Country'!$A$2:$D$267,MATCH(B145,'[8]Most Recent Year by Country'!$B$2:$B$267,0),3),"")</f>
        <v/>
      </c>
      <c r="L145" s="32" t="str">
        <f>IFERROR(INDEX('[8]Most Recent Year by Country'!$A$2:$D$267,MATCH(B145,'[8]Most Recent Year by Country'!$B$2:$B$267,0),4),"")</f>
        <v/>
      </c>
      <c r="M145" s="33" t="str">
        <f>IFERROR(INDEX('[9]2021 ECI'!$A$2:$D$134,MATCH(B145,'[9]2021 ECI'!$A$2:$A$134,0),4),"")</f>
        <v/>
      </c>
      <c r="N145" s="32" t="str">
        <f>IFERROR(INDEX('[9]2021 ECI'!$A$2:$D$134,MATCH(B145,'[9]2021 ECI'!$A$2:$A$134,0),3),"")</f>
        <v/>
      </c>
      <c r="O145" s="8" t="str">
        <f>IFERROR(INDEX('[9]2021 ECI'!$A$2:$E$134,MATCH(B145,'[9]2021 ECI'!$A$2:$A$134,0),5),"")</f>
        <v/>
      </c>
      <c r="P145" s="33">
        <f>IFERROR(INDEX('[10]CPI 2022 (final)'!$A$4:$E$183,MATCH(B145,'[10]CPI 2022 (final)'!$B$4:$B$183,0),4),"")</f>
        <v>55</v>
      </c>
      <c r="Q145" s="32">
        <f>IFERROR(INDEX('[10]CPI 2022 (final)'!$A$4:$E$183,MATCH(B145,'[10]CPI 2022 (final)'!$B$4:$B$183,0),5),"")</f>
        <v>45</v>
      </c>
      <c r="R145" s="32">
        <v>2022</v>
      </c>
      <c r="S145" s="34">
        <f>IFERROR(INDEX('[11]SDR 2023 Data'!$A$2:$D$207,MATCH(B145,'[11]SDR 2023 Data'!$A$2:$A$207,0),3),"")</f>
        <v>0</v>
      </c>
      <c r="T145" s="32">
        <f>IFERROR(INDEX('[11]SDR 2023 Data'!$A$2:$D$207,MATCH(B145,'[11]SDR 2023 Data'!$A$2:$A$207,0),4),"")</f>
        <v>0</v>
      </c>
      <c r="U145" s="32">
        <v>2023</v>
      </c>
    </row>
    <row r="146" spans="1:21" x14ac:dyDescent="0.2">
      <c r="A146" s="12" t="s">
        <v>323</v>
      </c>
      <c r="B146" s="13" t="s">
        <v>1296</v>
      </c>
      <c r="C146" s="25">
        <f>IFERROR(INDEX('[4]2023'!$A$4:$B$269,MATCH(B146,'[4]2023'!$A$4:$A$269,0),2),"")</f>
        <v>103698</v>
      </c>
      <c r="D146" s="26">
        <v>2023</v>
      </c>
      <c r="E146" s="27" t="str">
        <f>IFERROR(INDEX('[5]Most Recent Value By Country'!$A$2:$D$267,MATCH(B146,'[5]Most Recent Value By Country'!$B$2:$B$267,0),3),"")</f>
        <v/>
      </c>
      <c r="F146" s="28" t="str">
        <f>IFERROR(INDEX('[5]Most Recent Value By Country'!$A$2:$D$267,MATCH(B146,'[5]Most Recent Value By Country'!$B$2:$B$267,0),4),"")</f>
        <v/>
      </c>
      <c r="G146" s="29" t="str">
        <f>IFERROR(INDEX('[6]Most Recent Value By Country'!$A$2:$D$267,MATCH(B146,'[6]Most Recent Value By Country'!$B$2:$B$267,0),3),"")</f>
        <v/>
      </c>
      <c r="H146" s="30" t="str">
        <f>IFERROR(INDEX('[6]Most Recent Value By Country'!$A$2:$D$267,MATCH(B146,'[6]Most Recent Value By Country'!$B$2:$B$267,0),4),"")</f>
        <v/>
      </c>
      <c r="I146" s="31">
        <f>IFERROR(INDEX('[7]Most Recent Value By Country'!$A$2:$D$267,MATCH(B146,'[7]Most Recent Value By Country'!$B$2:$B$267,0),3),"")</f>
        <v>9125.3174965018825</v>
      </c>
      <c r="J146" s="28">
        <f>IFERROR(INDEX('[7]Most Recent Value By Country'!$A$2:$D$267,MATCH(B146,'[7]Most Recent Value By Country'!$B$2:$B$267,0),4),"")</f>
        <v>2022</v>
      </c>
      <c r="K146" s="32" t="str">
        <f>IFERROR(INDEX('[8]Most Recent Year by Country'!$A$2:$D$267,MATCH(B146,'[8]Most Recent Year by Country'!$B$2:$B$267,0),3),"")</f>
        <v/>
      </c>
      <c r="L146" s="32" t="str">
        <f>IFERROR(INDEX('[8]Most Recent Year by Country'!$A$2:$D$267,MATCH(B146,'[8]Most Recent Year by Country'!$B$2:$B$267,0),4),"")</f>
        <v/>
      </c>
      <c r="M146" s="33" t="str">
        <f>IFERROR(INDEX('[9]2021 ECI'!$A$2:$D$134,MATCH(B146,'[9]2021 ECI'!$A$2:$A$134,0),4),"")</f>
        <v/>
      </c>
      <c r="N146" s="32" t="str">
        <f>IFERROR(INDEX('[9]2021 ECI'!$A$2:$D$134,MATCH(B146,'[9]2021 ECI'!$A$2:$A$134,0),3),"")</f>
        <v/>
      </c>
      <c r="O146" s="8" t="str">
        <f>IFERROR(INDEX('[9]2021 ECI'!$A$2:$E$134,MATCH(B146,'[9]2021 ECI'!$A$2:$A$134,0),5),"")</f>
        <v/>
      </c>
      <c r="P146" s="33">
        <f>IFERROR(INDEX('[10]CPI 2022 (final)'!$A$4:$E$183,MATCH(B146,'[10]CPI 2022 (final)'!$B$4:$B$183,0),4),"")</f>
        <v>60</v>
      </c>
      <c r="Q146" s="32">
        <f>IFERROR(INDEX('[10]CPI 2022 (final)'!$A$4:$E$183,MATCH(B146,'[10]CPI 2022 (final)'!$B$4:$B$183,0),5),"")</f>
        <v>35</v>
      </c>
      <c r="R146" s="32">
        <v>2022</v>
      </c>
      <c r="S146" s="34">
        <f>IFERROR(INDEX('[11]SDR 2023 Data'!$A$2:$D$207,MATCH(B146,'[11]SDR 2023 Data'!$A$2:$A$207,0),3),"")</f>
        <v>0</v>
      </c>
      <c r="T146" s="32">
        <f>IFERROR(INDEX('[11]SDR 2023 Data'!$A$2:$D$207,MATCH(B146,'[11]SDR 2023 Data'!$A$2:$A$207,0),4),"")</f>
        <v>0</v>
      </c>
      <c r="U146" s="32">
        <v>2023</v>
      </c>
    </row>
    <row r="147" spans="1:21" x14ac:dyDescent="0.2">
      <c r="A147" s="12" t="s">
        <v>325</v>
      </c>
      <c r="B147" s="13" t="s">
        <v>1300</v>
      </c>
      <c r="C147" s="25">
        <f>IFERROR(INDEX('[4]2023'!$A$4:$B$269,MATCH(B147,'[4]2023'!$A$4:$A$269,0),2),"")</f>
        <v>225681</v>
      </c>
      <c r="D147" s="26">
        <v>2023</v>
      </c>
      <c r="E147" s="27">
        <f>IFERROR(INDEX('[5]Most Recent Value By Country'!$A$2:$D$267,MATCH(B147,'[5]Most Recent Value By Country'!$B$2:$B$267,0),3),"")</f>
        <v>439.1019986345741</v>
      </c>
      <c r="F147" s="28">
        <f>IFERROR(INDEX('[5]Most Recent Value By Country'!$A$2:$D$267,MATCH(B147,'[5]Most Recent Value By Country'!$B$2:$B$267,0),4),"")</f>
        <v>2022</v>
      </c>
      <c r="G147" s="29">
        <f>IFERROR(INDEX('[6]Most Recent Value By Country'!$A$2:$D$267,MATCH(B147,'[6]Most Recent Value By Country'!$B$2:$B$267,0),3),"")</f>
        <v>102.17223653955044</v>
      </c>
      <c r="H147" s="30">
        <f>IFERROR(INDEX('[6]Most Recent Value By Country'!$A$2:$D$267,MATCH(B147,'[6]Most Recent Value By Country'!$B$2:$B$267,0),4),"")</f>
        <v>2022</v>
      </c>
      <c r="I147" s="31">
        <f>IFERROR(INDEX('[7]Most Recent Value By Country'!$A$2:$D$267,MATCH(B147,'[7]Most Recent Value By Country'!$B$2:$B$267,0),3),"")</f>
        <v>3743.2056792921917</v>
      </c>
      <c r="J147" s="28">
        <f>IFERROR(INDEX('[7]Most Recent Value By Country'!$A$2:$D$267,MATCH(B147,'[7]Most Recent Value By Country'!$B$2:$B$267,0),4),"")</f>
        <v>2022</v>
      </c>
      <c r="K147" s="32" t="str">
        <f>IFERROR(INDEX('[8]Most Recent Year by Country'!$A$2:$D$267,MATCH(B147,'[8]Most Recent Year by Country'!$B$2:$B$267,0),3),"")</f>
        <v/>
      </c>
      <c r="L147" s="32" t="str">
        <f>IFERROR(INDEX('[8]Most Recent Year by Country'!$A$2:$D$267,MATCH(B147,'[8]Most Recent Year by Country'!$B$2:$B$267,0),4),"")</f>
        <v/>
      </c>
      <c r="M147" s="33" t="str">
        <f>IFERROR(INDEX('[9]2021 ECI'!$A$2:$D$134,MATCH(B147,'[9]2021 ECI'!$A$2:$A$134,0),4),"")</f>
        <v/>
      </c>
      <c r="N147" s="32" t="str">
        <f>IFERROR(INDEX('[9]2021 ECI'!$A$2:$D$134,MATCH(B147,'[9]2021 ECI'!$A$2:$A$134,0),3),"")</f>
        <v/>
      </c>
      <c r="O147" s="8" t="str">
        <f>IFERROR(INDEX('[9]2021 ECI'!$A$2:$E$134,MATCH(B147,'[9]2021 ECI'!$A$2:$A$134,0),5),"")</f>
        <v/>
      </c>
      <c r="P147" s="33" t="str">
        <f>IFERROR(INDEX('[10]CPI 2022 (final)'!$A$4:$E$183,MATCH(B147,'[10]CPI 2022 (final)'!$B$4:$B$183,0),4),"")</f>
        <v/>
      </c>
      <c r="Q147" s="32" t="str">
        <f>IFERROR(INDEX('[10]CPI 2022 (final)'!$A$4:$E$183,MATCH(B147,'[10]CPI 2022 (final)'!$B$4:$B$183,0),5),"")</f>
        <v/>
      </c>
      <c r="R147" s="32"/>
      <c r="S147" s="34">
        <f>IFERROR(INDEX('[11]SDR 2023 Data'!$A$2:$D$207,MATCH(B147,'[11]SDR 2023 Data'!$A$2:$A$207,0),3),"")</f>
        <v>0</v>
      </c>
      <c r="T147" s="32">
        <f>IFERROR(INDEX('[11]SDR 2023 Data'!$A$2:$D$207,MATCH(B147,'[11]SDR 2023 Data'!$A$2:$A$207,0),4),"")</f>
        <v>0</v>
      </c>
      <c r="U147" s="32">
        <v>2023</v>
      </c>
    </row>
    <row r="148" spans="1:21" x14ac:dyDescent="0.2">
      <c r="A148" s="12" t="s">
        <v>1273</v>
      </c>
      <c r="B148" s="13" t="s">
        <v>1020</v>
      </c>
      <c r="C148" s="25">
        <f>IFERROR(INDEX('[4]2023'!$A$4:$B$269,MATCH(B148,'[4]2023'!$A$4:$A$269,0),2),"")</f>
        <v>36947025</v>
      </c>
      <c r="D148" s="26">
        <v>2023</v>
      </c>
      <c r="E148" s="27">
        <f>IFERROR(INDEX('[5]Most Recent Value By Country'!$A$2:$D$267,MATCH(B148,'[5]Most Recent Value By Country'!$B$2:$B$267,0),3),"")</f>
        <v>257268.60591935759</v>
      </c>
      <c r="F148" s="28">
        <f>IFERROR(INDEX('[5]Most Recent Value By Country'!$A$2:$D$267,MATCH(B148,'[5]Most Recent Value By Country'!$B$2:$B$267,0),4),"")</f>
        <v>2022</v>
      </c>
      <c r="G148" s="29">
        <f>IFERROR(INDEX('[6]Most Recent Value By Country'!$A$2:$D$267,MATCH(B148,'[6]Most Recent Value By Country'!$B$2:$B$267,0),3),"")</f>
        <v>442349.18523009593</v>
      </c>
      <c r="H148" s="30">
        <f>IFERROR(INDEX('[6]Most Recent Value By Country'!$A$2:$D$267,MATCH(B148,'[6]Most Recent Value By Country'!$B$2:$B$267,0),4),"")</f>
        <v>2022</v>
      </c>
      <c r="I148" s="31">
        <f>IFERROR(INDEX('[7]Most Recent Value By Country'!$A$2:$D$267,MATCH(B148,'[7]Most Recent Value By Country'!$B$2:$B$267,0),3),"")</f>
        <v>30436.278303402527</v>
      </c>
      <c r="J148" s="28">
        <f>IFERROR(INDEX('[7]Most Recent Value By Country'!$A$2:$D$267,MATCH(B148,'[7]Most Recent Value By Country'!$B$2:$B$267,0),4),"")</f>
        <v>2022</v>
      </c>
      <c r="K148" s="32">
        <f>IFERROR(INDEX('[8]Most Recent Year by Country'!$A$2:$D$267,MATCH(B148,'[8]Most Recent Year by Country'!$B$2:$B$267,0),3),"")</f>
        <v>207</v>
      </c>
      <c r="L148" s="32">
        <f>IFERROR(INDEX('[8]Most Recent Year by Country'!$A$2:$D$267,MATCH(B148,'[8]Most Recent Year by Country'!$B$2:$B$267,0),4),"")</f>
        <v>2020</v>
      </c>
      <c r="M148" s="33">
        <f>IFERROR(INDEX('[9]2021 ECI'!$A$2:$D$134,MATCH(B148,'[9]2021 ECI'!$A$2:$A$134,0),4),"")</f>
        <v>0.61843459999999995</v>
      </c>
      <c r="N148" s="32">
        <f>IFERROR(INDEX('[9]2021 ECI'!$A$2:$D$134,MATCH(B148,'[9]2021 ECI'!$A$2:$A$134,0),3),"")</f>
        <v>38</v>
      </c>
      <c r="O148" s="8">
        <f>IFERROR(INDEX('[9]2021 ECI'!$A$2:$E$134,MATCH(B148,'[9]2021 ECI'!$A$2:$A$134,0),5),"")</f>
        <v>2021</v>
      </c>
      <c r="P148" s="33">
        <f>IFERROR(INDEX('[10]CPI 2022 (final)'!$A$4:$E$183,MATCH(B148,'[10]CPI 2022 (final)'!$B$4:$B$183,0),4),"")</f>
        <v>51</v>
      </c>
      <c r="Q148" s="32">
        <f>IFERROR(INDEX('[10]CPI 2022 (final)'!$A$4:$E$183,MATCH(B148,'[10]CPI 2022 (final)'!$B$4:$B$183,0),5),"")</f>
        <v>54</v>
      </c>
      <c r="R148" s="32">
        <v>2022</v>
      </c>
      <c r="S148" s="34">
        <f>IFERROR(INDEX('[11]SDR 2023 Data'!$A$2:$D$207,MATCH(B148,'[11]SDR 2023 Data'!$A$2:$A$207,0),3),"")</f>
        <v>67.692151487238249</v>
      </c>
      <c r="T148" s="32">
        <f>IFERROR(INDEX('[11]SDR 2023 Data'!$A$2:$D$207,MATCH(B148,'[11]SDR 2023 Data'!$A$2:$A$207,0),4),"")</f>
        <v>94</v>
      </c>
      <c r="U148" s="32">
        <v>2023</v>
      </c>
    </row>
    <row r="149" spans="1:21" x14ac:dyDescent="0.2">
      <c r="A149" s="12" t="s">
        <v>331</v>
      </c>
      <c r="B149" s="13" t="s">
        <v>1274</v>
      </c>
      <c r="C149" s="25">
        <f>IFERROR(INDEX('[4]2023'!$A$4:$B$269,MATCH(B149,'[4]2023'!$A$4:$A$269,0),2),"")</f>
        <v>17763163</v>
      </c>
      <c r="D149" s="26">
        <v>2023</v>
      </c>
      <c r="E149" s="27">
        <f>IFERROR(INDEX('[5]Most Recent Value By Country'!$A$2:$D$267,MATCH(B149,'[5]Most Recent Value By Country'!$B$2:$B$267,0),3),"")</f>
        <v>15335.624147290142</v>
      </c>
      <c r="F149" s="28">
        <f>IFERROR(INDEX('[5]Most Recent Value By Country'!$A$2:$D$267,MATCH(B149,'[5]Most Recent Value By Country'!$B$2:$B$267,0),4),"")</f>
        <v>2022</v>
      </c>
      <c r="G149" s="29">
        <f>IFERROR(INDEX('[6]Most Recent Value By Country'!$A$2:$D$267,MATCH(B149,'[6]Most Recent Value By Country'!$B$2:$B$267,0),3),"")</f>
        <v>6991.2199757851085</v>
      </c>
      <c r="H149" s="30">
        <f>IFERROR(INDEX('[6]Most Recent Value By Country'!$A$2:$D$267,MATCH(B149,'[6]Most Recent Value By Country'!$B$2:$B$267,0),4),"")</f>
        <v>2022</v>
      </c>
      <c r="I149" s="31">
        <f>IFERROR(INDEX('[7]Most Recent Value By Country'!$A$2:$D$267,MATCH(B149,'[7]Most Recent Value By Country'!$B$2:$B$267,0),3),"")</f>
        <v>1598.7359905307783</v>
      </c>
      <c r="J149" s="28">
        <f>IFERROR(INDEX('[7]Most Recent Value By Country'!$A$2:$D$267,MATCH(B149,'[7]Most Recent Value By Country'!$B$2:$B$267,0),4),"")</f>
        <v>2022</v>
      </c>
      <c r="K149" s="32" t="str">
        <f>IFERROR(INDEX('[8]Most Recent Year by Country'!$A$2:$D$267,MATCH(B149,'[8]Most Recent Year by Country'!$B$2:$B$267,0),3),"")</f>
        <v/>
      </c>
      <c r="L149" s="32" t="str">
        <f>IFERROR(INDEX('[8]Most Recent Year by Country'!$A$2:$D$267,MATCH(B149,'[8]Most Recent Year by Country'!$B$2:$B$267,0),4),"")</f>
        <v/>
      </c>
      <c r="M149" s="33">
        <f>IFERROR(INDEX('[9]2021 ECI'!$A$2:$D$134,MATCH(B149,'[9]2021 ECI'!$A$2:$A$134,0),4),"")</f>
        <v>-0.656918</v>
      </c>
      <c r="N149" s="32">
        <f>IFERROR(INDEX('[9]2021 ECI'!$A$2:$D$134,MATCH(B149,'[9]2021 ECI'!$A$2:$A$134,0),3),"")</f>
        <v>97</v>
      </c>
      <c r="O149" s="8">
        <f>IFERROR(INDEX('[9]2021 ECI'!$A$2:$E$134,MATCH(B149,'[9]2021 ECI'!$A$2:$A$134,0),5),"")</f>
        <v>2021</v>
      </c>
      <c r="P149" s="33">
        <f>IFERROR(INDEX('[10]CPI 2022 (final)'!$A$4:$E$183,MATCH(B149,'[10]CPI 2022 (final)'!$B$4:$B$183,0),4),"")</f>
        <v>43</v>
      </c>
      <c r="Q149" s="32">
        <f>IFERROR(INDEX('[10]CPI 2022 (final)'!$A$4:$E$183,MATCH(B149,'[10]CPI 2022 (final)'!$B$4:$B$183,0),5),"")</f>
        <v>72</v>
      </c>
      <c r="R149" s="32">
        <v>2022</v>
      </c>
      <c r="S149" s="34">
        <f>IFERROR(INDEX('[11]SDR 2023 Data'!$A$2:$D$207,MATCH(B149,'[11]SDR 2023 Data'!$A$2:$A$207,0),3),"")</f>
        <v>61.829402801120459</v>
      </c>
      <c r="T149" s="32">
        <f>IFERROR(INDEX('[11]SDR 2023 Data'!$A$2:$D$207,MATCH(B149,'[11]SDR 2023 Data'!$A$2:$A$207,0),4),"")</f>
        <v>121</v>
      </c>
      <c r="U149" s="32">
        <v>2023</v>
      </c>
    </row>
    <row r="150" spans="1:21" x14ac:dyDescent="0.2">
      <c r="A150" s="12" t="s">
        <v>333</v>
      </c>
      <c r="B150" s="13" t="s">
        <v>1040</v>
      </c>
      <c r="C150" s="25">
        <f>IFERROR(INDEX('[4]2023'!$A$4:$B$269,MATCH(B150,'[4]2023'!$A$4:$A$269,0),2),"")</f>
        <v>6699916</v>
      </c>
      <c r="D150" s="26">
        <v>2023</v>
      </c>
      <c r="E150" s="27">
        <f>IFERROR(INDEX('[5]Most Recent Value By Country'!$A$2:$D$267,MATCH(B150,'[5]Most Recent Value By Country'!$B$2:$B$267,0),3),"")</f>
        <v>47097.216291221383</v>
      </c>
      <c r="F150" s="28">
        <f>IFERROR(INDEX('[5]Most Recent Value By Country'!$A$2:$D$267,MATCH(B150,'[5]Most Recent Value By Country'!$B$2:$B$267,0),4),"")</f>
        <v>2022</v>
      </c>
      <c r="G150" s="29">
        <f>IFERROR(INDEX('[6]Most Recent Value By Country'!$A$2:$D$267,MATCH(B150,'[6]Most Recent Value By Country'!$B$2:$B$267,0),3),"")</f>
        <v>40304.298784533406</v>
      </c>
      <c r="H150" s="30">
        <f>IFERROR(INDEX('[6]Most Recent Value By Country'!$A$2:$D$267,MATCH(B150,'[6]Most Recent Value By Country'!$B$2:$B$267,0),4),"")</f>
        <v>2022</v>
      </c>
      <c r="I150" s="31">
        <f>IFERROR(INDEX('[7]Most Recent Value By Country'!$A$2:$D$267,MATCH(B150,'[7]Most Recent Value By Country'!$B$2:$B$267,0),3),"")</f>
        <v>9393.6289062991091</v>
      </c>
      <c r="J150" s="28">
        <f>IFERROR(INDEX('[7]Most Recent Value By Country'!$A$2:$D$267,MATCH(B150,'[7]Most Recent Value By Country'!$B$2:$B$267,0),4),"")</f>
        <v>2022</v>
      </c>
      <c r="K150" s="32" t="str">
        <f>IFERROR(INDEX('[8]Most Recent Year by Country'!$A$2:$D$267,MATCH(B150,'[8]Most Recent Year by Country'!$B$2:$B$267,0),3),"")</f>
        <v/>
      </c>
      <c r="L150" s="32" t="str">
        <f>IFERROR(INDEX('[8]Most Recent Year by Country'!$A$2:$D$267,MATCH(B150,'[8]Most Recent Year by Country'!$B$2:$B$267,0),4),"")</f>
        <v/>
      </c>
      <c r="M150" s="33">
        <f>IFERROR(INDEX('[9]2021 ECI'!$A$2:$D$134,MATCH(B150,'[9]2021 ECI'!$A$2:$A$134,0),4),"")</f>
        <v>0.72594130000000001</v>
      </c>
      <c r="N150" s="32">
        <f>IFERROR(INDEX('[9]2021 ECI'!$A$2:$D$134,MATCH(B150,'[9]2021 ECI'!$A$2:$A$134,0),3),"")</f>
        <v>37</v>
      </c>
      <c r="O150" s="8">
        <f>IFERROR(INDEX('[9]2021 ECI'!$A$2:$E$134,MATCH(B150,'[9]2021 ECI'!$A$2:$A$134,0),5),"")</f>
        <v>2021</v>
      </c>
      <c r="P150" s="33">
        <f>IFERROR(INDEX('[10]CPI 2022 (final)'!$A$4:$E$183,MATCH(B150,'[10]CPI 2022 (final)'!$B$4:$B$183,0),4),"")</f>
        <v>36</v>
      </c>
      <c r="Q150" s="32">
        <f>IFERROR(INDEX('[10]CPI 2022 (final)'!$A$4:$E$183,MATCH(B150,'[10]CPI 2022 (final)'!$B$4:$B$183,0),5),"")</f>
        <v>101</v>
      </c>
      <c r="R150" s="32">
        <v>2022</v>
      </c>
      <c r="S150" s="34">
        <f>IFERROR(INDEX('[11]SDR 2023 Data'!$A$2:$D$207,MATCH(B150,'[11]SDR 2023 Data'!$A$2:$A$207,0),3),"")</f>
        <v>77.336971746880579</v>
      </c>
      <c r="T150" s="32">
        <f>IFERROR(INDEX('[11]SDR 2023 Data'!$A$2:$D$207,MATCH(B150,'[11]SDR 2023 Data'!$A$2:$A$207,0),4),"")</f>
        <v>36</v>
      </c>
      <c r="U150" s="32">
        <v>2023</v>
      </c>
    </row>
    <row r="151" spans="1:21" x14ac:dyDescent="0.2">
      <c r="A151" s="12" t="s">
        <v>335</v>
      </c>
      <c r="B151" s="13" t="s">
        <v>1285</v>
      </c>
      <c r="C151" s="25">
        <f>IFERROR(INDEX('[4]2023'!$A$4:$B$269,MATCH(B151,'[4]2023'!$A$4:$A$269,0),2),"")</f>
        <v>100649</v>
      </c>
      <c r="D151" s="26">
        <v>2023</v>
      </c>
      <c r="E151" s="27">
        <f>IFERROR(INDEX('[5]Most Recent Value By Country'!$A$2:$D$267,MATCH(B151,'[5]Most Recent Value By Country'!$B$2:$B$267,0),3),"")</f>
        <v>1931.7142309226883</v>
      </c>
      <c r="F151" s="28">
        <f>IFERROR(INDEX('[5]Most Recent Value By Country'!$A$2:$D$267,MATCH(B151,'[5]Most Recent Value By Country'!$B$2:$B$267,0),4),"")</f>
        <v>2022</v>
      </c>
      <c r="G151" s="29">
        <f>IFERROR(INDEX('[6]Most Recent Value By Country'!$A$2:$D$267,MATCH(B151,'[6]Most Recent Value By Country'!$B$2:$B$267,0),3),"")</f>
        <v>1770.3837783696595</v>
      </c>
      <c r="H151" s="30">
        <f>IFERROR(INDEX('[6]Most Recent Value By Country'!$A$2:$D$267,MATCH(B151,'[6]Most Recent Value By Country'!$B$2:$B$267,0),4),"")</f>
        <v>2022</v>
      </c>
      <c r="I151" s="31">
        <f>IFERROR(INDEX('[7]Most Recent Value By Country'!$A$2:$D$267,MATCH(B151,'[7]Most Recent Value By Country'!$B$2:$B$267,0),3),"")</f>
        <v>15874.540067510588</v>
      </c>
      <c r="J151" s="28">
        <f>IFERROR(INDEX('[7]Most Recent Value By Country'!$A$2:$D$267,MATCH(B151,'[7]Most Recent Value By Country'!$B$2:$B$267,0),4),"")</f>
        <v>2022</v>
      </c>
      <c r="K151" s="32">
        <f>IFERROR(INDEX('[8]Most Recent Year by Country'!$A$2:$D$267,MATCH(B151,'[8]Most Recent Year by Country'!$B$2:$B$267,0),3),"")</f>
        <v>40</v>
      </c>
      <c r="L151" s="32">
        <f>IFERROR(INDEX('[8]Most Recent Year by Country'!$A$2:$D$267,MATCH(B151,'[8]Most Recent Year by Country'!$B$2:$B$267,0),4),"")</f>
        <v>2020</v>
      </c>
      <c r="M151" s="33" t="str">
        <f>IFERROR(INDEX('[9]2021 ECI'!$A$2:$D$134,MATCH(B151,'[9]2021 ECI'!$A$2:$A$134,0),4),"")</f>
        <v/>
      </c>
      <c r="N151" s="32" t="str">
        <f>IFERROR(INDEX('[9]2021 ECI'!$A$2:$D$134,MATCH(B151,'[9]2021 ECI'!$A$2:$A$134,0),3),"")</f>
        <v/>
      </c>
      <c r="O151" s="8" t="str">
        <f>IFERROR(INDEX('[9]2021 ECI'!$A$2:$E$134,MATCH(B151,'[9]2021 ECI'!$A$2:$A$134,0),5),"")</f>
        <v/>
      </c>
      <c r="P151" s="33">
        <f>IFERROR(INDEX('[10]CPI 2022 (final)'!$A$4:$E$183,MATCH(B151,'[10]CPI 2022 (final)'!$B$4:$B$183,0),4),"")</f>
        <v>70</v>
      </c>
      <c r="Q151" s="32">
        <f>IFERROR(INDEX('[10]CPI 2022 (final)'!$A$4:$E$183,MATCH(B151,'[10]CPI 2022 (final)'!$B$4:$B$183,0),5),"")</f>
        <v>23</v>
      </c>
      <c r="R151" s="32">
        <v>2022</v>
      </c>
      <c r="S151" s="34">
        <f>IFERROR(INDEX('[11]SDR 2023 Data'!$A$2:$D$207,MATCH(B151,'[11]SDR 2023 Data'!$A$2:$A$207,0),3),"")</f>
        <v>0</v>
      </c>
      <c r="T151" s="32">
        <f>IFERROR(INDEX('[11]SDR 2023 Data'!$A$2:$D$207,MATCH(B151,'[11]SDR 2023 Data'!$A$2:$A$207,0),4),"")</f>
        <v>0</v>
      </c>
      <c r="U151" s="32">
        <v>2023</v>
      </c>
    </row>
    <row r="152" spans="1:21" x14ac:dyDescent="0.2">
      <c r="A152" s="12" t="s">
        <v>337</v>
      </c>
      <c r="B152" s="13" t="s">
        <v>1276</v>
      </c>
      <c r="C152" s="25">
        <f>IFERROR(INDEX('[4]2023'!$A$4:$B$269,MATCH(B152,'[4]2023'!$A$4:$A$269,0),2),"")</f>
        <v>8791092</v>
      </c>
      <c r="D152" s="26">
        <v>2023</v>
      </c>
      <c r="E152" s="27">
        <f>IFERROR(INDEX('[5]Most Recent Value By Country'!$A$2:$D$267,MATCH(B152,'[5]Most Recent Value By Country'!$B$2:$B$267,0),3),"")</f>
        <v>1761.8467910984286</v>
      </c>
      <c r="F152" s="28">
        <f>IFERROR(INDEX('[5]Most Recent Value By Country'!$A$2:$D$267,MATCH(B152,'[5]Most Recent Value By Country'!$B$2:$B$267,0),4),"")</f>
        <v>2021</v>
      </c>
      <c r="G152" s="29">
        <f>IFERROR(INDEX('[6]Most Recent Value By Country'!$A$2:$D$267,MATCH(B152,'[6]Most Recent Value By Country'!$B$2:$B$267,0),3),"")</f>
        <v>719.31646333089213</v>
      </c>
      <c r="H152" s="30">
        <f>IFERROR(INDEX('[6]Most Recent Value By Country'!$A$2:$D$267,MATCH(B152,'[6]Most Recent Value By Country'!$B$2:$B$267,0),4),"")</f>
        <v>2021</v>
      </c>
      <c r="I152" s="31">
        <f>IFERROR(INDEX('[7]Most Recent Value By Country'!$A$2:$D$267,MATCH(B152,'[7]Most Recent Value By Country'!$B$2:$B$267,0),3),"")</f>
        <v>461.36113829425818</v>
      </c>
      <c r="J152" s="28">
        <f>IFERROR(INDEX('[7]Most Recent Value By Country'!$A$2:$D$267,MATCH(B152,'[7]Most Recent Value By Country'!$B$2:$B$267,0),4),"")</f>
        <v>2022</v>
      </c>
      <c r="K152" s="32" t="str">
        <f>IFERROR(INDEX('[8]Most Recent Year by Country'!$A$2:$D$267,MATCH(B152,'[8]Most Recent Year by Country'!$B$2:$B$267,0),3),"")</f>
        <v/>
      </c>
      <c r="L152" s="32" t="str">
        <f>IFERROR(INDEX('[8]Most Recent Year by Country'!$A$2:$D$267,MATCH(B152,'[8]Most Recent Year by Country'!$B$2:$B$267,0),4),"")</f>
        <v/>
      </c>
      <c r="M152" s="33" t="str">
        <f>IFERROR(INDEX('[9]2021 ECI'!$A$2:$D$134,MATCH(B152,'[9]2021 ECI'!$A$2:$A$134,0),4),"")</f>
        <v/>
      </c>
      <c r="N152" s="32" t="str">
        <f>IFERROR(INDEX('[9]2021 ECI'!$A$2:$D$134,MATCH(B152,'[9]2021 ECI'!$A$2:$A$134,0),3),"")</f>
        <v/>
      </c>
      <c r="O152" s="8" t="str">
        <f>IFERROR(INDEX('[9]2021 ECI'!$A$2:$E$134,MATCH(B152,'[9]2021 ECI'!$A$2:$A$134,0),5),"")</f>
        <v/>
      </c>
      <c r="P152" s="33">
        <f>IFERROR(INDEX('[10]CPI 2022 (final)'!$A$4:$E$183,MATCH(B152,'[10]CPI 2022 (final)'!$B$4:$B$183,0),4),"")</f>
        <v>34</v>
      </c>
      <c r="Q152" s="32">
        <f>IFERROR(INDEX('[10]CPI 2022 (final)'!$A$4:$E$183,MATCH(B152,'[10]CPI 2022 (final)'!$B$4:$B$183,0),5),"")</f>
        <v>110</v>
      </c>
      <c r="R152" s="32">
        <v>2022</v>
      </c>
      <c r="S152" s="34">
        <f>IFERROR(INDEX('[11]SDR 2023 Data'!$A$2:$D$207,MATCH(B152,'[11]SDR 2023 Data'!$A$2:$A$207,0),3),"")</f>
        <v>55.669402030812336</v>
      </c>
      <c r="T152" s="32">
        <f>IFERROR(INDEX('[11]SDR 2023 Data'!$A$2:$D$207,MATCH(B152,'[11]SDR 2023 Data'!$A$2:$A$207,0),4),"")</f>
        <v>137</v>
      </c>
      <c r="U152" s="32">
        <v>2023</v>
      </c>
    </row>
    <row r="153" spans="1:21" x14ac:dyDescent="0.2">
      <c r="A153" s="12" t="s">
        <v>339</v>
      </c>
      <c r="B153" s="13" t="s">
        <v>1028</v>
      </c>
      <c r="C153" s="25">
        <f>IFERROR(INDEX('[4]2023'!$A$4:$B$269,MATCH(B153,'[4]2023'!$A$4:$A$269,0),2),"")</f>
        <v>5673743</v>
      </c>
      <c r="D153" s="26">
        <v>2023</v>
      </c>
      <c r="E153" s="27">
        <f>IFERROR(INDEX('[5]Most Recent Value By Country'!$A$2:$D$267,MATCH(B153,'[5]Most Recent Value By Country'!$B$2:$B$267,0),3),"")</f>
        <v>701629.49709864426</v>
      </c>
      <c r="F153" s="28">
        <f>IFERROR(INDEX('[5]Most Recent Value By Country'!$A$2:$D$267,MATCH(B153,'[5]Most Recent Value By Country'!$B$2:$B$267,0),4),"")</f>
        <v>2022</v>
      </c>
      <c r="G153" s="29">
        <f>IFERROR(INDEX('[6]Most Recent Value By Country'!$A$2:$D$267,MATCH(B153,'[6]Most Recent Value By Country'!$B$2:$B$267,0),3),"")</f>
        <v>870805.99613152584</v>
      </c>
      <c r="H153" s="30">
        <f>IFERROR(INDEX('[6]Most Recent Value By Country'!$A$2:$D$267,MATCH(B153,'[6]Most Recent Value By Country'!$B$2:$B$267,0),4),"")</f>
        <v>2022</v>
      </c>
      <c r="I153" s="31">
        <f>IFERROR(INDEX('[7]Most Recent Value By Country'!$A$2:$D$267,MATCH(B153,'[7]Most Recent Value By Country'!$B$2:$B$267,0),3),"")</f>
        <v>82807.649083476412</v>
      </c>
      <c r="J153" s="28">
        <f>IFERROR(INDEX('[7]Most Recent Value By Country'!$A$2:$D$267,MATCH(B153,'[7]Most Recent Value By Country'!$B$2:$B$267,0),4),"")</f>
        <v>2022</v>
      </c>
      <c r="K153" s="32">
        <f>IFERROR(INDEX('[8]Most Recent Year by Country'!$A$2:$D$267,MATCH(B153,'[8]Most Recent Year by Country'!$B$2:$B$267,0),3),"")</f>
        <v>459</v>
      </c>
      <c r="L153" s="32">
        <f>IFERROR(INDEX('[8]Most Recent Year by Country'!$A$2:$D$267,MATCH(B153,'[8]Most Recent Year by Country'!$B$2:$B$267,0),4),"")</f>
        <v>2009</v>
      </c>
      <c r="M153" s="33">
        <f>IFERROR(INDEX('[9]2021 ECI'!$A$2:$D$134,MATCH(B153,'[9]2021 ECI'!$A$2:$A$134,0),4),"")</f>
        <v>1.8347754000000001</v>
      </c>
      <c r="N153" s="32">
        <f>IFERROR(INDEX('[9]2021 ECI'!$A$2:$D$134,MATCH(B153,'[9]2021 ECI'!$A$2:$A$134,0),3),"")</f>
        <v>5</v>
      </c>
      <c r="O153" s="8">
        <f>IFERROR(INDEX('[9]2021 ECI'!$A$2:$E$134,MATCH(B153,'[9]2021 ECI'!$A$2:$A$134,0),5),"")</f>
        <v>2021</v>
      </c>
      <c r="P153" s="33">
        <f>IFERROR(INDEX('[10]CPI 2022 (final)'!$A$4:$E$183,MATCH(B153,'[10]CPI 2022 (final)'!$B$4:$B$183,0),4),"")</f>
        <v>83</v>
      </c>
      <c r="Q153" s="32">
        <f>IFERROR(INDEX('[10]CPI 2022 (final)'!$A$4:$E$183,MATCH(B153,'[10]CPI 2022 (final)'!$B$4:$B$183,0),5),"")</f>
        <v>5</v>
      </c>
      <c r="R153" s="32">
        <v>2022</v>
      </c>
      <c r="S153" s="34">
        <f>IFERROR(INDEX('[11]SDR 2023 Data'!$A$2:$D$207,MATCH(B153,'[11]SDR 2023 Data'!$A$2:$A$207,0),3),"")</f>
        <v>71.777033823529422</v>
      </c>
      <c r="T153" s="32">
        <f>IFERROR(INDEX('[11]SDR 2023 Data'!$A$2:$D$207,MATCH(B153,'[11]SDR 2023 Data'!$A$2:$A$207,0),4),"")</f>
        <v>64</v>
      </c>
      <c r="U153" s="32">
        <v>2023</v>
      </c>
    </row>
    <row r="154" spans="1:21" x14ac:dyDescent="0.2">
      <c r="A154" s="12" t="s">
        <v>1282</v>
      </c>
      <c r="B154" s="13" t="s">
        <v>1052</v>
      </c>
      <c r="C154" s="25">
        <f>IFERROR(INDEX('[4]2023'!$A$4:$B$269,MATCH(B154,'[4]2023'!$A$4:$A$269,0),2),"")</f>
        <v>5322188</v>
      </c>
      <c r="D154" s="26">
        <v>2023</v>
      </c>
      <c r="E154" s="27">
        <f>IFERROR(INDEX('[5]Most Recent Value By Country'!$A$2:$D$267,MATCH(B154,'[5]Most Recent Value By Country'!$B$2:$B$267,0),3),"")</f>
        <v>121044.0341428604</v>
      </c>
      <c r="F154" s="28">
        <f>IFERROR(INDEX('[5]Most Recent Value By Country'!$A$2:$D$267,MATCH(B154,'[5]Most Recent Value By Country'!$B$2:$B$267,0),4),"")</f>
        <v>2022</v>
      </c>
      <c r="G154" s="29">
        <f>IFERROR(INDEX('[6]Most Recent Value By Country'!$A$2:$D$267,MATCH(B154,'[6]Most Recent Value By Country'!$B$2:$B$267,0),3),"")</f>
        <v>114388.50664685064</v>
      </c>
      <c r="H154" s="30">
        <f>IFERROR(INDEX('[6]Most Recent Value By Country'!$A$2:$D$267,MATCH(B154,'[6]Most Recent Value By Country'!$B$2:$B$267,0),4),"")</f>
        <v>2022</v>
      </c>
      <c r="I154" s="31">
        <f>IFERROR(INDEX('[7]Most Recent Value By Country'!$A$2:$D$267,MATCH(B154,'[7]Most Recent Value By Country'!$B$2:$B$267,0),3),"")</f>
        <v>21258.114135465545</v>
      </c>
      <c r="J154" s="28">
        <f>IFERROR(INDEX('[7]Most Recent Value By Country'!$A$2:$D$267,MATCH(B154,'[7]Most Recent Value By Country'!$B$2:$B$267,0),4),"")</f>
        <v>2022</v>
      </c>
      <c r="K154" s="32">
        <f>IFERROR(INDEX('[8]Most Recent Year by Country'!$A$2:$D$267,MATCH(B154,'[8]Most Recent Year by Country'!$B$2:$B$267,0),3),"")</f>
        <v>67</v>
      </c>
      <c r="L154" s="32">
        <f>IFERROR(INDEX('[8]Most Recent Year by Country'!$A$2:$D$267,MATCH(B154,'[8]Most Recent Year by Country'!$B$2:$B$267,0),4),"")</f>
        <v>2013</v>
      </c>
      <c r="M154" s="33">
        <f>IFERROR(INDEX('[9]2021 ECI'!$A$2:$D$134,MATCH(B154,'[9]2021 ECI'!$A$2:$A$134,0),4),"")</f>
        <v>1.4639751999999999</v>
      </c>
      <c r="N154" s="32">
        <f>IFERROR(INDEX('[9]2021 ECI'!$A$2:$D$134,MATCH(B154,'[9]2021 ECI'!$A$2:$A$134,0),3),"")</f>
        <v>12</v>
      </c>
      <c r="O154" s="8">
        <f>IFERROR(INDEX('[9]2021 ECI'!$A$2:$E$134,MATCH(B154,'[9]2021 ECI'!$A$2:$A$134,0),5),"")</f>
        <v>2021</v>
      </c>
      <c r="P154" s="33">
        <f>IFERROR(INDEX('[10]CPI 2022 (final)'!$A$4:$E$183,MATCH(B154,'[10]CPI 2022 (final)'!$B$4:$B$183,0),4),"")</f>
        <v>53</v>
      </c>
      <c r="Q154" s="32">
        <f>IFERROR(INDEX('[10]CPI 2022 (final)'!$A$4:$E$183,MATCH(B154,'[10]CPI 2022 (final)'!$B$4:$B$183,0),5),"")</f>
        <v>49</v>
      </c>
      <c r="R154" s="32">
        <v>2022</v>
      </c>
      <c r="S154" s="34">
        <f>IFERROR(INDEX('[11]SDR 2023 Data'!$A$2:$D$207,MATCH(B154,'[11]SDR 2023 Data'!$A$2:$A$207,0),3),"")</f>
        <v>79.120326118060873</v>
      </c>
      <c r="T154" s="32">
        <f>IFERROR(INDEX('[11]SDR 2023 Data'!$A$2:$D$207,MATCH(B154,'[11]SDR 2023 Data'!$A$2:$A$207,0),4),"")</f>
        <v>23</v>
      </c>
      <c r="U154" s="32">
        <v>2023</v>
      </c>
    </row>
    <row r="155" spans="1:21" x14ac:dyDescent="0.2">
      <c r="A155" s="12" t="s">
        <v>343</v>
      </c>
      <c r="B155" s="13" t="s">
        <v>1058</v>
      </c>
      <c r="C155" s="25">
        <f>IFERROR(INDEX('[4]2023'!$A$4:$B$269,MATCH(B155,'[4]2023'!$A$4:$A$269,0),2),"")</f>
        <v>2107819</v>
      </c>
      <c r="D155" s="26">
        <v>2023</v>
      </c>
      <c r="E155" s="27">
        <f>IFERROR(INDEX('[5]Most Recent Value By Country'!$A$2:$D$267,MATCH(B155,'[5]Most Recent Value By Country'!$B$2:$B$267,0),3),"")</f>
        <v>55130.712375249248</v>
      </c>
      <c r="F155" s="28">
        <f>IFERROR(INDEX('[5]Most Recent Value By Country'!$A$2:$D$267,MATCH(B155,'[5]Most Recent Value By Country'!$B$2:$B$267,0),4),"")</f>
        <v>2022</v>
      </c>
      <c r="G155" s="29">
        <f>IFERROR(INDEX('[6]Most Recent Value By Country'!$A$2:$D$267,MATCH(B155,'[6]Most Recent Value By Country'!$B$2:$B$267,0),3),"")</f>
        <v>56142.220350704498</v>
      </c>
      <c r="H155" s="30">
        <f>IFERROR(INDEX('[6]Most Recent Value By Country'!$A$2:$D$267,MATCH(B155,'[6]Most Recent Value By Country'!$B$2:$B$267,0),4),"")</f>
        <v>2022</v>
      </c>
      <c r="I155" s="31">
        <f>IFERROR(INDEX('[7]Most Recent Value By Country'!$A$2:$D$267,MATCH(B155,'[7]Most Recent Value By Country'!$B$2:$B$267,0),3),"")</f>
        <v>29457.402844390028</v>
      </c>
      <c r="J155" s="28">
        <f>IFERROR(INDEX('[7]Most Recent Value By Country'!$A$2:$D$267,MATCH(B155,'[7]Most Recent Value By Country'!$B$2:$B$267,0),4),"")</f>
        <v>2022</v>
      </c>
      <c r="K155" s="32">
        <f>IFERROR(INDEX('[8]Most Recent Year by Country'!$A$2:$D$267,MATCH(B155,'[8]Most Recent Year by Country'!$B$2:$B$267,0),3),"")</f>
        <v>27</v>
      </c>
      <c r="L155" s="32">
        <f>IFERROR(INDEX('[8]Most Recent Year by Country'!$A$2:$D$267,MATCH(B155,'[8]Most Recent Year by Country'!$B$2:$B$267,0),4),"")</f>
        <v>2020</v>
      </c>
      <c r="M155" s="33">
        <f>IFERROR(INDEX('[9]2021 ECI'!$A$2:$D$134,MATCH(B155,'[9]2021 ECI'!$A$2:$A$134,0),4),"")</f>
        <v>1.5924107000000001</v>
      </c>
      <c r="N155" s="32">
        <f>IFERROR(INDEX('[9]2021 ECI'!$A$2:$D$134,MATCH(B155,'[9]2021 ECI'!$A$2:$A$134,0),3),"")</f>
        <v>9</v>
      </c>
      <c r="O155" s="8">
        <f>IFERROR(INDEX('[9]2021 ECI'!$A$2:$E$134,MATCH(B155,'[9]2021 ECI'!$A$2:$A$134,0),5),"")</f>
        <v>2021</v>
      </c>
      <c r="P155" s="33">
        <f>IFERROR(INDEX('[10]CPI 2022 (final)'!$A$4:$E$183,MATCH(B155,'[10]CPI 2022 (final)'!$B$4:$B$183,0),4),"")</f>
        <v>56</v>
      </c>
      <c r="Q155" s="32">
        <f>IFERROR(INDEX('[10]CPI 2022 (final)'!$A$4:$E$183,MATCH(B155,'[10]CPI 2022 (final)'!$B$4:$B$183,0),5),"")</f>
        <v>41</v>
      </c>
      <c r="R155" s="32">
        <v>2022</v>
      </c>
      <c r="S155" s="34">
        <f>IFERROR(INDEX('[11]SDR 2023 Data'!$A$2:$D$207,MATCH(B155,'[11]SDR 2023 Data'!$A$2:$A$207,0),3),"")</f>
        <v>81.006653660555116</v>
      </c>
      <c r="T155" s="32">
        <f>IFERROR(INDEX('[11]SDR 2023 Data'!$A$2:$D$207,MATCH(B155,'[11]SDR 2023 Data'!$A$2:$A$207,0),4),"")</f>
        <v>13</v>
      </c>
      <c r="U155" s="32">
        <v>2023</v>
      </c>
    </row>
    <row r="156" spans="1:21" x14ac:dyDescent="0.2">
      <c r="A156" s="12" t="s">
        <v>345</v>
      </c>
      <c r="B156" s="13" t="s">
        <v>1275</v>
      </c>
      <c r="C156" s="25">
        <f>IFERROR(INDEX('[4]2023'!$A$4:$B$269,MATCH(B156,'[4]2023'!$A$4:$A$269,0),2),"")</f>
        <v>740424</v>
      </c>
      <c r="D156" s="26">
        <v>2023</v>
      </c>
      <c r="E156" s="27">
        <f>IFERROR(INDEX('[5]Most Recent Value By Country'!$A$2:$D$267,MATCH(B156,'[5]Most Recent Value By Country'!$B$2:$B$267,0),3),"")</f>
        <v>765.15755808117888</v>
      </c>
      <c r="F156" s="28">
        <f>IFERROR(INDEX('[5]Most Recent Value By Country'!$A$2:$D$267,MATCH(B156,'[5]Most Recent Value By Country'!$B$2:$B$267,0),4),"")</f>
        <v>2022</v>
      </c>
      <c r="G156" s="29">
        <f>IFERROR(INDEX('[6]Most Recent Value By Country'!$A$2:$D$267,MATCH(B156,'[6]Most Recent Value By Country'!$B$2:$B$267,0),3),"")</f>
        <v>411.42327139765683</v>
      </c>
      <c r="H156" s="30">
        <f>IFERROR(INDEX('[6]Most Recent Value By Country'!$A$2:$D$267,MATCH(B156,'[6]Most Recent Value By Country'!$B$2:$B$267,0),4),"")</f>
        <v>2022</v>
      </c>
      <c r="I156" s="31">
        <f>IFERROR(INDEX('[7]Most Recent Value By Country'!$A$2:$D$267,MATCH(B156,'[7]Most Recent Value By Country'!$B$2:$B$267,0),3),"")</f>
        <v>2203.1896595810217</v>
      </c>
      <c r="J156" s="28">
        <f>IFERROR(INDEX('[7]Most Recent Value By Country'!$A$2:$D$267,MATCH(B156,'[7]Most Recent Value By Country'!$B$2:$B$267,0),4),"")</f>
        <v>2022</v>
      </c>
      <c r="K156" s="32" t="str">
        <f>IFERROR(INDEX('[8]Most Recent Year by Country'!$A$2:$D$267,MATCH(B156,'[8]Most Recent Year by Country'!$B$2:$B$267,0),3),"")</f>
        <v/>
      </c>
      <c r="L156" s="32" t="str">
        <f>IFERROR(INDEX('[8]Most Recent Year by Country'!$A$2:$D$267,MATCH(B156,'[8]Most Recent Year by Country'!$B$2:$B$267,0),4),"")</f>
        <v/>
      </c>
      <c r="M156" s="33" t="str">
        <f>IFERROR(INDEX('[9]2021 ECI'!$A$2:$D$134,MATCH(B156,'[9]2021 ECI'!$A$2:$A$134,0),4),"")</f>
        <v/>
      </c>
      <c r="N156" s="32" t="str">
        <f>IFERROR(INDEX('[9]2021 ECI'!$A$2:$D$134,MATCH(B156,'[9]2021 ECI'!$A$2:$A$134,0),3),"")</f>
        <v/>
      </c>
      <c r="O156" s="8" t="str">
        <f>IFERROR(INDEX('[9]2021 ECI'!$A$2:$E$134,MATCH(B156,'[9]2021 ECI'!$A$2:$A$134,0),5),"")</f>
        <v/>
      </c>
      <c r="P156" s="33">
        <f>IFERROR(INDEX('[10]CPI 2022 (final)'!$A$4:$E$183,MATCH(B156,'[10]CPI 2022 (final)'!$B$4:$B$183,0),4),"")</f>
        <v>42</v>
      </c>
      <c r="Q156" s="32">
        <f>IFERROR(INDEX('[10]CPI 2022 (final)'!$A$4:$E$183,MATCH(B156,'[10]CPI 2022 (final)'!$B$4:$B$183,0),5),"")</f>
        <v>77</v>
      </c>
      <c r="R156" s="32">
        <v>2022</v>
      </c>
      <c r="S156" s="34">
        <f>IFERROR(INDEX('[11]SDR 2023 Data'!$A$2:$D$207,MATCH(B156,'[11]SDR 2023 Data'!$A$2:$A$207,0),3),"")</f>
        <v>0</v>
      </c>
      <c r="T156" s="32">
        <f>IFERROR(INDEX('[11]SDR 2023 Data'!$A$2:$D$207,MATCH(B156,'[11]SDR 2023 Data'!$A$2:$A$207,0),4),"")</f>
        <v>0</v>
      </c>
      <c r="U156" s="32">
        <v>2023</v>
      </c>
    </row>
    <row r="157" spans="1:21" x14ac:dyDescent="0.2">
      <c r="A157" s="12" t="s">
        <v>346</v>
      </c>
      <c r="B157" s="13" t="s">
        <v>1278</v>
      </c>
      <c r="C157" s="25">
        <f>IFERROR(INDEX('[4]2023'!$A$4:$B$269,MATCH(B157,'[4]2023'!$A$4:$A$269,0),2),"")</f>
        <v>18143378</v>
      </c>
      <c r="D157" s="26">
        <v>2023</v>
      </c>
      <c r="E157" s="27">
        <f>IFERROR(INDEX('[5]Most Recent Value By Country'!$A$2:$D$267,MATCH(B157,'[5]Most Recent Value By Country'!$B$2:$B$267,0),3),"")</f>
        <v>7388.574479999992</v>
      </c>
      <c r="F157" s="28">
        <f>IFERROR(INDEX('[5]Most Recent Value By Country'!$A$2:$D$267,MATCH(B157,'[5]Most Recent Value By Country'!$B$2:$B$267,0),4),"")</f>
        <v>2022</v>
      </c>
      <c r="G157" s="29">
        <f>IFERROR(INDEX('[6]Most Recent Value By Country'!$A$2:$D$267,MATCH(B157,'[6]Most Recent Value By Country'!$B$2:$B$267,0),3),"")</f>
        <v>1363.7099600000004</v>
      </c>
      <c r="H157" s="30">
        <f>IFERROR(INDEX('[6]Most Recent Value By Country'!$A$2:$D$267,MATCH(B157,'[6]Most Recent Value By Country'!$B$2:$B$267,0),4),"")</f>
        <v>2022</v>
      </c>
      <c r="I157" s="31">
        <f>IFERROR(INDEX('[7]Most Recent Value By Country'!$A$2:$D$267,MATCH(B157,'[7]Most Recent Value By Country'!$B$2:$B$267,0),3),"")</f>
        <v>461.77585000515148</v>
      </c>
      <c r="J157" s="28">
        <f>IFERROR(INDEX('[7]Most Recent Value By Country'!$A$2:$D$267,MATCH(B157,'[7]Most Recent Value By Country'!$B$2:$B$267,0),4),"")</f>
        <v>2022</v>
      </c>
      <c r="K157" s="32" t="str">
        <f>IFERROR(INDEX('[8]Most Recent Year by Country'!$A$2:$D$267,MATCH(B157,'[8]Most Recent Year by Country'!$B$2:$B$267,0),3),"")</f>
        <v/>
      </c>
      <c r="L157" s="32" t="str">
        <f>IFERROR(INDEX('[8]Most Recent Year by Country'!$A$2:$D$267,MATCH(B157,'[8]Most Recent Year by Country'!$B$2:$B$267,0),4),"")</f>
        <v/>
      </c>
      <c r="M157" s="33" t="str">
        <f>IFERROR(INDEX('[9]2021 ECI'!$A$2:$D$134,MATCH(B157,'[9]2021 ECI'!$A$2:$A$134,0),4),"")</f>
        <v/>
      </c>
      <c r="N157" s="32" t="str">
        <f>IFERROR(INDEX('[9]2021 ECI'!$A$2:$D$134,MATCH(B157,'[9]2021 ECI'!$A$2:$A$134,0),3),"")</f>
        <v/>
      </c>
      <c r="O157" s="8" t="str">
        <f>IFERROR(INDEX('[9]2021 ECI'!$A$2:$E$134,MATCH(B157,'[9]2021 ECI'!$A$2:$A$134,0),5),"")</f>
        <v/>
      </c>
      <c r="P157" s="33">
        <f>IFERROR(INDEX('[10]CPI 2022 (final)'!$A$4:$E$183,MATCH(B157,'[10]CPI 2022 (final)'!$B$4:$B$183,0),4),"")</f>
        <v>12</v>
      </c>
      <c r="Q157" s="32">
        <f>IFERROR(INDEX('[10]CPI 2022 (final)'!$A$4:$E$183,MATCH(B157,'[10]CPI 2022 (final)'!$B$4:$B$183,0),5),"")</f>
        <v>180</v>
      </c>
      <c r="R157" s="32">
        <v>2022</v>
      </c>
      <c r="S157" s="34">
        <f>IFERROR(INDEX('[11]SDR 2023 Data'!$A$2:$D$207,MATCH(B157,'[11]SDR 2023 Data'!$A$2:$A$207,0),3),"")</f>
        <v>48.02723118939884</v>
      </c>
      <c r="T157" s="32">
        <f>IFERROR(INDEX('[11]SDR 2023 Data'!$A$2:$D$207,MATCH(B157,'[11]SDR 2023 Data'!$A$2:$A$207,0),4),"")</f>
        <v>162</v>
      </c>
      <c r="U157" s="32">
        <v>2023</v>
      </c>
    </row>
    <row r="158" spans="1:21" x14ac:dyDescent="0.2">
      <c r="A158" s="12" t="s">
        <v>348</v>
      </c>
      <c r="B158" s="13" t="s">
        <v>1148</v>
      </c>
      <c r="C158" s="25">
        <f>IFERROR(INDEX('[4]2023'!$A$4:$B$269,MATCH(B158,'[4]2023'!$A$4:$A$269,0),2),"")</f>
        <v>60414495</v>
      </c>
      <c r="D158" s="26">
        <v>2023</v>
      </c>
      <c r="E158" s="27">
        <f>IFERROR(INDEX('[5]Most Recent Value By Country'!$A$2:$D$267,MATCH(B158,'[5]Most Recent Value By Country'!$B$2:$B$267,0),3),"")</f>
        <v>127706.81942054909</v>
      </c>
      <c r="F158" s="28">
        <f>IFERROR(INDEX('[5]Most Recent Value By Country'!$A$2:$D$267,MATCH(B158,'[5]Most Recent Value By Country'!$B$2:$B$267,0),4),"")</f>
        <v>2022</v>
      </c>
      <c r="G158" s="29">
        <f>IFERROR(INDEX('[6]Most Recent Value By Country'!$A$2:$D$267,MATCH(B158,'[6]Most Recent Value By Country'!$B$2:$B$267,0),3),"")</f>
        <v>135738.54672910759</v>
      </c>
      <c r="H158" s="30">
        <f>IFERROR(INDEX('[6]Most Recent Value By Country'!$A$2:$D$267,MATCH(B158,'[6]Most Recent Value By Country'!$B$2:$B$267,0),4),"")</f>
        <v>2022</v>
      </c>
      <c r="I158" s="31">
        <f>IFERROR(INDEX('[7]Most Recent Value By Country'!$A$2:$D$267,MATCH(B158,'[7]Most Recent Value By Country'!$B$2:$B$267,0),3),"")</f>
        <v>6776.4800774293171</v>
      </c>
      <c r="J158" s="28">
        <f>IFERROR(INDEX('[7]Most Recent Value By Country'!$A$2:$D$267,MATCH(B158,'[7]Most Recent Value By Country'!$B$2:$B$267,0),4),"")</f>
        <v>2022</v>
      </c>
      <c r="K158" s="32">
        <f>IFERROR(INDEX('[8]Most Recent Year by Country'!$A$2:$D$267,MATCH(B158,'[8]Most Recent Year by Country'!$B$2:$B$267,0),3),"")</f>
        <v>264</v>
      </c>
      <c r="L158" s="32">
        <f>IFERROR(INDEX('[8]Most Recent Year by Country'!$A$2:$D$267,MATCH(B158,'[8]Most Recent Year by Country'!$B$2:$B$267,0),4),"")</f>
        <v>2020</v>
      </c>
      <c r="M158" s="33">
        <f>IFERROR(INDEX('[9]2021 ECI'!$A$2:$D$134,MATCH(B158,'[9]2021 ECI'!$A$2:$A$134,0),4),"")</f>
        <v>-0.14771828000000001</v>
      </c>
      <c r="N158" s="32">
        <f>IFERROR(INDEX('[9]2021 ECI'!$A$2:$D$134,MATCH(B158,'[9]2021 ECI'!$A$2:$A$134,0),3),"")</f>
        <v>68</v>
      </c>
      <c r="O158" s="8">
        <f>IFERROR(INDEX('[9]2021 ECI'!$A$2:$E$134,MATCH(B158,'[9]2021 ECI'!$A$2:$A$134,0),5),"")</f>
        <v>2021</v>
      </c>
      <c r="P158" s="33">
        <f>IFERROR(INDEX('[10]CPI 2022 (final)'!$A$4:$E$183,MATCH(B158,'[10]CPI 2022 (final)'!$B$4:$B$183,0),4),"")</f>
        <v>43</v>
      </c>
      <c r="Q158" s="32">
        <f>IFERROR(INDEX('[10]CPI 2022 (final)'!$A$4:$E$183,MATCH(B158,'[10]CPI 2022 (final)'!$B$4:$B$183,0),5),"")</f>
        <v>72</v>
      </c>
      <c r="R158" s="32">
        <v>2022</v>
      </c>
      <c r="S158" s="34">
        <f>IFERROR(INDEX('[11]SDR 2023 Data'!$A$2:$D$207,MATCH(B158,'[11]SDR 2023 Data'!$A$2:$A$207,0),3),"")</f>
        <v>64.003197899159659</v>
      </c>
      <c r="T158" s="32">
        <f>IFERROR(INDEX('[11]SDR 2023 Data'!$A$2:$D$207,MATCH(B158,'[11]SDR 2023 Data'!$A$2:$A$207,0),4),"")</f>
        <v>110</v>
      </c>
      <c r="U158" s="32">
        <v>2023</v>
      </c>
    </row>
    <row r="159" spans="1:21" x14ac:dyDescent="0.2">
      <c r="A159" s="12" t="s">
        <v>1279</v>
      </c>
      <c r="B159" s="13" t="s">
        <v>1280</v>
      </c>
      <c r="C159" s="25">
        <f>IFERROR(INDEX('[4]2023'!$A$4:$B$269,MATCH(B159,'[4]2023'!$A$4:$A$269,0),2),"")</f>
        <v>11088796</v>
      </c>
      <c r="D159" s="26">
        <v>2023</v>
      </c>
      <c r="E159" s="27">
        <f>IFERROR(INDEX('[5]Most Recent Value By Country'!$A$2:$D$267,MATCH(B159,'[5]Most Recent Value By Country'!$B$2:$B$267,0),3),"")</f>
        <v>3467.3644081904445</v>
      </c>
      <c r="F159" s="28">
        <f>IFERROR(INDEX('[5]Most Recent Value By Country'!$A$2:$D$267,MATCH(B159,'[5]Most Recent Value By Country'!$B$2:$B$267,0),4),"")</f>
        <v>2015</v>
      </c>
      <c r="G159" s="29">
        <f>IFERROR(INDEX('[6]Most Recent Value By Country'!$A$2:$D$267,MATCH(B159,'[6]Most Recent Value By Country'!$B$2:$B$267,0),3),"")</f>
        <v>4397.3558626047388</v>
      </c>
      <c r="H159" s="30">
        <f>IFERROR(INDEX('[6]Most Recent Value By Country'!$A$2:$D$267,MATCH(B159,'[6]Most Recent Value By Country'!$B$2:$B$267,0),4),"")</f>
        <v>2015</v>
      </c>
      <c r="I159" s="31">
        <f>IFERROR(INDEX('[7]Most Recent Value By Country'!$A$2:$D$267,MATCH(B159,'[7]Most Recent Value By Country'!$B$2:$B$267,0),3),"")</f>
        <v>1071.7777647554512</v>
      </c>
      <c r="J159" s="28">
        <f>IFERROR(INDEX('[7]Most Recent Value By Country'!$A$2:$D$267,MATCH(B159,'[7]Most Recent Value By Country'!$B$2:$B$267,0),4),"")</f>
        <v>2015</v>
      </c>
      <c r="K159" s="32" t="str">
        <f>IFERROR(INDEX('[8]Most Recent Year by Country'!$A$2:$D$267,MATCH(B159,'[8]Most Recent Year by Country'!$B$2:$B$267,0),3),"")</f>
        <v/>
      </c>
      <c r="L159" s="32" t="str">
        <f>IFERROR(INDEX('[8]Most Recent Year by Country'!$A$2:$D$267,MATCH(B159,'[8]Most Recent Year by Country'!$B$2:$B$267,0),4),"")</f>
        <v/>
      </c>
      <c r="M159" s="33" t="str">
        <f>IFERROR(INDEX('[9]2021 ECI'!$A$2:$D$134,MATCH(B159,'[9]2021 ECI'!$A$2:$A$134,0),4),"")</f>
        <v/>
      </c>
      <c r="N159" s="32" t="str">
        <f>IFERROR(INDEX('[9]2021 ECI'!$A$2:$D$134,MATCH(B159,'[9]2021 ECI'!$A$2:$A$134,0),3),"")</f>
        <v/>
      </c>
      <c r="O159" s="8" t="str">
        <f>IFERROR(INDEX('[9]2021 ECI'!$A$2:$E$134,MATCH(B159,'[9]2021 ECI'!$A$2:$A$134,0),5),"")</f>
        <v/>
      </c>
      <c r="P159" s="33">
        <f>IFERROR(INDEX('[10]CPI 2022 (final)'!$A$4:$E$183,MATCH(B159,'[10]CPI 2022 (final)'!$B$4:$B$183,0),4),"")</f>
        <v>13</v>
      </c>
      <c r="Q159" s="32">
        <f>IFERROR(INDEX('[10]CPI 2022 (final)'!$A$4:$E$183,MATCH(B159,'[10]CPI 2022 (final)'!$B$4:$B$183,0),5),"")</f>
        <v>178</v>
      </c>
      <c r="R159" s="32">
        <v>2022</v>
      </c>
      <c r="S159" s="34">
        <f>IFERROR(INDEX('[11]SDR 2023 Data'!$A$2:$D$207,MATCH(B159,'[11]SDR 2023 Data'!$A$2:$A$207,0),3),"")</f>
        <v>38.676086066840526</v>
      </c>
      <c r="T159" s="32">
        <f>IFERROR(INDEX('[11]SDR 2023 Data'!$A$2:$D$207,MATCH(B159,'[11]SDR 2023 Data'!$A$2:$A$207,0),4),"")</f>
        <v>166</v>
      </c>
      <c r="U159" s="32">
        <v>2023</v>
      </c>
    </row>
    <row r="160" spans="1:21" x14ac:dyDescent="0.2">
      <c r="A160" s="12" t="s">
        <v>350</v>
      </c>
      <c r="B160" s="13" t="s">
        <v>644</v>
      </c>
      <c r="C160" s="25">
        <f>IFERROR(INDEX('[4]2023'!$A$4:$B$269,MATCH(B160,'[4]2023'!$A$4:$A$269,0),2),"")</f>
        <v>47569620</v>
      </c>
      <c r="D160" s="26">
        <v>2023</v>
      </c>
      <c r="E160" s="27">
        <f>IFERROR(INDEX('[5]Most Recent Value By Country'!$A$2:$D$267,MATCH(B160,'[5]Most Recent Value By Country'!$B$2:$B$267,0),3),"")</f>
        <v>560986.38879766758</v>
      </c>
      <c r="F160" s="28">
        <f>IFERROR(INDEX('[5]Most Recent Value By Country'!$A$2:$D$267,MATCH(B160,'[5]Most Recent Value By Country'!$B$2:$B$267,0),4),"")</f>
        <v>2022</v>
      </c>
      <c r="G160" s="29">
        <f>IFERROR(INDEX('[6]Most Recent Value By Country'!$A$2:$D$267,MATCH(B160,'[6]Most Recent Value By Country'!$B$2:$B$267,0),3),"")</f>
        <v>580683.66357393225</v>
      </c>
      <c r="H160" s="30">
        <f>IFERROR(INDEX('[6]Most Recent Value By Country'!$A$2:$D$267,MATCH(B160,'[6]Most Recent Value By Country'!$B$2:$B$267,0),4),"")</f>
        <v>2022</v>
      </c>
      <c r="I160" s="31">
        <f>IFERROR(INDEX('[7]Most Recent Value By Country'!$A$2:$D$267,MATCH(B160,'[7]Most Recent Value By Country'!$B$2:$B$267,0),3),"")</f>
        <v>29350.168521448082</v>
      </c>
      <c r="J160" s="28">
        <f>IFERROR(INDEX('[7]Most Recent Value By Country'!$A$2:$D$267,MATCH(B160,'[7]Most Recent Value By Country'!$B$2:$B$267,0),4),"")</f>
        <v>2022</v>
      </c>
      <c r="K160" s="32">
        <f>IFERROR(INDEX('[8]Most Recent Year by Country'!$A$2:$D$267,MATCH(B160,'[8]Most Recent Year by Country'!$B$2:$B$267,0),3),"")</f>
        <v>2711</v>
      </c>
      <c r="L160" s="32">
        <f>IFERROR(INDEX('[8]Most Recent Year by Country'!$A$2:$D$267,MATCH(B160,'[8]Most Recent Year by Country'!$B$2:$B$267,0),4),"")</f>
        <v>2020</v>
      </c>
      <c r="M160" s="33">
        <f>IFERROR(INDEX('[9]2021 ECI'!$A$2:$D$134,MATCH(B160,'[9]2021 ECI'!$A$2:$A$134,0),4),"")</f>
        <v>0.75657890000000005</v>
      </c>
      <c r="N160" s="32">
        <f>IFERROR(INDEX('[9]2021 ECI'!$A$2:$D$134,MATCH(B160,'[9]2021 ECI'!$A$2:$A$134,0),3),"")</f>
        <v>34</v>
      </c>
      <c r="O160" s="8">
        <f>IFERROR(INDEX('[9]2021 ECI'!$A$2:$E$134,MATCH(B160,'[9]2021 ECI'!$A$2:$A$134,0),5),"")</f>
        <v>2021</v>
      </c>
      <c r="P160" s="33">
        <f>IFERROR(INDEX('[10]CPI 2022 (final)'!$A$4:$E$183,MATCH(B160,'[10]CPI 2022 (final)'!$B$4:$B$183,0),4),"")</f>
        <v>60</v>
      </c>
      <c r="Q160" s="32">
        <f>IFERROR(INDEX('[10]CPI 2022 (final)'!$A$4:$E$183,MATCH(B160,'[10]CPI 2022 (final)'!$B$4:$B$183,0),5),"")</f>
        <v>35</v>
      </c>
      <c r="R160" s="32">
        <v>2022</v>
      </c>
      <c r="S160" s="34">
        <f>IFERROR(INDEX('[11]SDR 2023 Data'!$A$2:$D$207,MATCH(B160,'[11]SDR 2023 Data'!$A$2:$A$207,0),3),"")</f>
        <v>80.425091488413571</v>
      </c>
      <c r="T160" s="32">
        <f>IFERROR(INDEX('[11]SDR 2023 Data'!$A$2:$D$207,MATCH(B160,'[11]SDR 2023 Data'!$A$2:$A$207,0),4),"")</f>
        <v>16</v>
      </c>
      <c r="U160" s="32">
        <v>2023</v>
      </c>
    </row>
    <row r="161" spans="1:21" x14ac:dyDescent="0.2">
      <c r="A161" s="12" t="s">
        <v>352</v>
      </c>
      <c r="B161" s="13" t="s">
        <v>837</v>
      </c>
      <c r="C161" s="25">
        <f>IFERROR(INDEX('[4]2023'!$A$4:$B$269,MATCH(B161,'[4]2023'!$A$4:$A$269,0),2),"")</f>
        <v>22241304</v>
      </c>
      <c r="D161" s="26">
        <v>2023</v>
      </c>
      <c r="E161" s="27">
        <f>IFERROR(INDEX('[5]Most Recent Value By Country'!$A$2:$D$267,MATCH(B161,'[5]Most Recent Value By Country'!$B$2:$B$267,0),3),"")</f>
        <v>18626.984513354775</v>
      </c>
      <c r="F161" s="28">
        <f>IFERROR(INDEX('[5]Most Recent Value By Country'!$A$2:$D$267,MATCH(B161,'[5]Most Recent Value By Country'!$B$2:$B$267,0),4),"")</f>
        <v>2022</v>
      </c>
      <c r="G161" s="29">
        <f>IFERROR(INDEX('[6]Most Recent Value By Country'!$A$2:$D$267,MATCH(B161,'[6]Most Recent Value By Country'!$B$2:$B$267,0),3),"")</f>
        <v>15984.998949316379</v>
      </c>
      <c r="H161" s="30">
        <f>IFERROR(INDEX('[6]Most Recent Value By Country'!$A$2:$D$267,MATCH(B161,'[6]Most Recent Value By Country'!$B$2:$B$267,0),4),"")</f>
        <v>2022</v>
      </c>
      <c r="I161" s="31">
        <f>IFERROR(INDEX('[7]Most Recent Value By Country'!$A$2:$D$267,MATCH(B161,'[7]Most Recent Value By Country'!$B$2:$B$267,0),3),"")</f>
        <v>3354.383407575649</v>
      </c>
      <c r="J161" s="28">
        <f>IFERROR(INDEX('[7]Most Recent Value By Country'!$A$2:$D$267,MATCH(B161,'[7]Most Recent Value By Country'!$B$2:$B$267,0),4),"")</f>
        <v>2022</v>
      </c>
      <c r="K161" s="32">
        <f>IFERROR(INDEX('[8]Most Recent Year by Country'!$A$2:$D$267,MATCH(B161,'[8]Most Recent Year by Country'!$B$2:$B$267,0),3),"")</f>
        <v>283</v>
      </c>
      <c r="L161" s="32">
        <f>IFERROR(INDEX('[8]Most Recent Year by Country'!$A$2:$D$267,MATCH(B161,'[8]Most Recent Year by Country'!$B$2:$B$267,0),4),"")</f>
        <v>2020</v>
      </c>
      <c r="M161" s="33">
        <f>IFERROR(INDEX('[9]2021 ECI'!$A$2:$D$134,MATCH(B161,'[9]2021 ECI'!$A$2:$A$134,0),4),"")</f>
        <v>-0.24333431999999999</v>
      </c>
      <c r="N161" s="32">
        <f>IFERROR(INDEX('[9]2021 ECI'!$A$2:$D$134,MATCH(B161,'[9]2021 ECI'!$A$2:$A$134,0),3),"")</f>
        <v>77</v>
      </c>
      <c r="O161" s="8">
        <f>IFERROR(INDEX('[9]2021 ECI'!$A$2:$E$134,MATCH(B161,'[9]2021 ECI'!$A$2:$A$134,0),5),"")</f>
        <v>2021</v>
      </c>
      <c r="P161" s="33">
        <f>IFERROR(INDEX('[10]CPI 2022 (final)'!$A$4:$E$183,MATCH(B161,'[10]CPI 2022 (final)'!$B$4:$B$183,0),4),"")</f>
        <v>36</v>
      </c>
      <c r="Q161" s="32">
        <f>IFERROR(INDEX('[10]CPI 2022 (final)'!$A$4:$E$183,MATCH(B161,'[10]CPI 2022 (final)'!$B$4:$B$183,0),5),"")</f>
        <v>101</v>
      </c>
      <c r="R161" s="32">
        <v>2022</v>
      </c>
      <c r="S161" s="34">
        <f>IFERROR(INDEX('[11]SDR 2023 Data'!$A$2:$D$207,MATCH(B161,'[11]SDR 2023 Data'!$A$2:$A$207,0),3),"")</f>
        <v>69.401498987776918</v>
      </c>
      <c r="T161" s="32">
        <f>IFERROR(INDEX('[11]SDR 2023 Data'!$A$2:$D$207,MATCH(B161,'[11]SDR 2023 Data'!$A$2:$A$207,0),4),"")</f>
        <v>83</v>
      </c>
      <c r="U161" s="32">
        <v>2023</v>
      </c>
    </row>
    <row r="162" spans="1:21" x14ac:dyDescent="0.2">
      <c r="A162" s="12" t="s">
        <v>354</v>
      </c>
      <c r="B162" s="13" t="s">
        <v>355</v>
      </c>
      <c r="C162" s="25">
        <f>IFERROR(INDEX('[4]2023'!$A$4:$B$269,MATCH(B162,'[4]2023'!$A$4:$A$269,0),2),"")</f>
        <v>48109006</v>
      </c>
      <c r="D162" s="26">
        <v>2023</v>
      </c>
      <c r="E162" s="27">
        <f>IFERROR(INDEX('[5]Most Recent Value By Country'!$A$2:$D$267,MATCH(B162,'[5]Most Recent Value By Country'!$B$2:$B$267,0),3),"")</f>
        <v>582.58085609054967</v>
      </c>
      <c r="F162" s="28">
        <f>IFERROR(INDEX('[5]Most Recent Value By Country'!$A$2:$D$267,MATCH(B162,'[5]Most Recent Value By Country'!$B$2:$B$267,0),4),"")</f>
        <v>2022</v>
      </c>
      <c r="G162" s="29">
        <f>IFERROR(INDEX('[6]Most Recent Value By Country'!$A$2:$D$267,MATCH(B162,'[6]Most Recent Value By Country'!$B$2:$B$267,0),3),"")</f>
        <v>811.69731800215595</v>
      </c>
      <c r="H162" s="30">
        <f>IFERROR(INDEX('[6]Most Recent Value By Country'!$A$2:$D$267,MATCH(B162,'[6]Most Recent Value By Country'!$B$2:$B$267,0),4),"")</f>
        <v>2022</v>
      </c>
      <c r="I162" s="31">
        <f>IFERROR(INDEX('[7]Most Recent Value By Country'!$A$2:$D$267,MATCH(B162,'[7]Most Recent Value By Country'!$B$2:$B$267,0),3),"")</f>
        <v>1102.146484375</v>
      </c>
      <c r="J162" s="28">
        <f>IFERROR(INDEX('[7]Most Recent Value By Country'!$A$2:$D$267,MATCH(B162,'[7]Most Recent Value By Country'!$B$2:$B$267,0),4),"")</f>
        <v>2022</v>
      </c>
      <c r="K162" s="32" t="str">
        <f>IFERROR(INDEX('[8]Most Recent Year by Country'!$A$2:$D$267,MATCH(B162,'[8]Most Recent Year by Country'!$B$2:$B$267,0),3),"")</f>
        <v/>
      </c>
      <c r="L162" s="32" t="str">
        <f>IFERROR(INDEX('[8]Most Recent Year by Country'!$A$2:$D$267,MATCH(B162,'[8]Most Recent Year by Country'!$B$2:$B$267,0),4),"")</f>
        <v/>
      </c>
      <c r="M162" s="33" t="str">
        <f>IFERROR(INDEX('[9]2021 ECI'!$A$2:$D$134,MATCH(B162,'[9]2021 ECI'!$A$2:$A$134,0),4),"")</f>
        <v/>
      </c>
      <c r="N162" s="32" t="str">
        <f>IFERROR(INDEX('[9]2021 ECI'!$A$2:$D$134,MATCH(B162,'[9]2021 ECI'!$A$2:$A$134,0),3),"")</f>
        <v/>
      </c>
      <c r="O162" s="8" t="str">
        <f>IFERROR(INDEX('[9]2021 ECI'!$A$2:$E$134,MATCH(B162,'[9]2021 ECI'!$A$2:$A$134,0),5),"")</f>
        <v/>
      </c>
      <c r="P162" s="33">
        <f>IFERROR(INDEX('[10]CPI 2022 (final)'!$A$4:$E$183,MATCH(B162,'[10]CPI 2022 (final)'!$B$4:$B$183,0),4),"")</f>
        <v>22</v>
      </c>
      <c r="Q162" s="32">
        <f>IFERROR(INDEX('[10]CPI 2022 (final)'!$A$4:$E$183,MATCH(B162,'[10]CPI 2022 (final)'!$B$4:$B$183,0),5),"")</f>
        <v>162</v>
      </c>
      <c r="R162" s="32">
        <v>2022</v>
      </c>
      <c r="S162" s="34">
        <f>IFERROR(INDEX('[11]SDR 2023 Data'!$A$2:$D$207,MATCH(B162,'[11]SDR 2023 Data'!$A$2:$A$207,0),3),"")</f>
        <v>48.552594397759108</v>
      </c>
      <c r="T162" s="32">
        <f>IFERROR(INDEX('[11]SDR 2023 Data'!$A$2:$D$207,MATCH(B162,'[11]SDR 2023 Data'!$A$2:$A$207,0),4),"")</f>
        <v>160</v>
      </c>
      <c r="U162" s="32">
        <v>2023</v>
      </c>
    </row>
    <row r="163" spans="1:21" x14ac:dyDescent="0.2">
      <c r="A163" s="12" t="s">
        <v>357</v>
      </c>
      <c r="B163" s="13" t="s">
        <v>1281</v>
      </c>
      <c r="C163" s="25">
        <f>IFERROR(INDEX('[4]2023'!$A$4:$B$269,MATCH(B163,'[4]2023'!$A$4:$A$269,0),2),"")</f>
        <v>623236</v>
      </c>
      <c r="D163" s="26">
        <v>2023</v>
      </c>
      <c r="E163" s="27">
        <f>IFERROR(INDEX('[5]Most Recent Value By Country'!$A$2:$D$267,MATCH(B163,'[5]Most Recent Value By Country'!$B$2:$B$267,0),3),"")</f>
        <v>1678.0695097890402</v>
      </c>
      <c r="F163" s="28">
        <f>IFERROR(INDEX('[5]Most Recent Value By Country'!$A$2:$D$267,MATCH(B163,'[5]Most Recent Value By Country'!$B$2:$B$267,0),4),"")</f>
        <v>2010</v>
      </c>
      <c r="G163" s="29">
        <f>IFERROR(INDEX('[6]Most Recent Value By Country'!$A$2:$D$267,MATCH(B163,'[6]Most Recent Value By Country'!$B$2:$B$267,0),3),"")</f>
        <v>2295.4621338594598</v>
      </c>
      <c r="H163" s="30">
        <f>IFERROR(INDEX('[6]Most Recent Value By Country'!$A$2:$D$267,MATCH(B163,'[6]Most Recent Value By Country'!$B$2:$B$267,0),4),"")</f>
        <v>2010</v>
      </c>
      <c r="I163" s="31">
        <f>IFERROR(INDEX('[7]Most Recent Value By Country'!$A$2:$D$267,MATCH(B163,'[7]Most Recent Value By Country'!$B$2:$B$267,0),3),"")</f>
        <v>5858.2860595119018</v>
      </c>
      <c r="J163" s="28">
        <f>IFERROR(INDEX('[7]Most Recent Value By Country'!$A$2:$D$267,MATCH(B163,'[7]Most Recent Value By Country'!$B$2:$B$267,0),4),"")</f>
        <v>2022</v>
      </c>
      <c r="K163" s="32" t="str">
        <f>IFERROR(INDEX('[8]Most Recent Year by Country'!$A$2:$D$267,MATCH(B163,'[8]Most Recent Year by Country'!$B$2:$B$267,0),3),"")</f>
        <v/>
      </c>
      <c r="L163" s="32" t="str">
        <f>IFERROR(INDEX('[8]Most Recent Year by Country'!$A$2:$D$267,MATCH(B163,'[8]Most Recent Year by Country'!$B$2:$B$267,0),4),"")</f>
        <v/>
      </c>
      <c r="M163" s="33" t="str">
        <f>IFERROR(INDEX('[9]2021 ECI'!$A$2:$D$134,MATCH(B163,'[9]2021 ECI'!$A$2:$A$134,0),4),"")</f>
        <v/>
      </c>
      <c r="N163" s="32" t="str">
        <f>IFERROR(INDEX('[9]2021 ECI'!$A$2:$D$134,MATCH(B163,'[9]2021 ECI'!$A$2:$A$134,0),3),"")</f>
        <v/>
      </c>
      <c r="O163" s="8" t="str">
        <f>IFERROR(INDEX('[9]2021 ECI'!$A$2:$E$134,MATCH(B163,'[9]2021 ECI'!$A$2:$A$134,0),5),"")</f>
        <v/>
      </c>
      <c r="P163" s="33">
        <f>IFERROR(INDEX('[10]CPI 2022 (final)'!$A$4:$E$183,MATCH(B163,'[10]CPI 2022 (final)'!$B$4:$B$183,0),4),"")</f>
        <v>40</v>
      </c>
      <c r="Q163" s="32">
        <f>IFERROR(INDEX('[10]CPI 2022 (final)'!$A$4:$E$183,MATCH(B163,'[10]CPI 2022 (final)'!$B$4:$B$183,0),5),"")</f>
        <v>85</v>
      </c>
      <c r="R163" s="32">
        <v>2022</v>
      </c>
      <c r="S163" s="34">
        <f>IFERROR(INDEX('[11]SDR 2023 Data'!$A$2:$D$207,MATCH(B163,'[11]SDR 2023 Data'!$A$2:$A$207,0),3),"")</f>
        <v>68.245336863130404</v>
      </c>
      <c r="T163" s="32">
        <f>IFERROR(INDEX('[11]SDR 2023 Data'!$A$2:$D$207,MATCH(B163,'[11]SDR 2023 Data'!$A$2:$A$207,0),4),"")</f>
        <v>92</v>
      </c>
      <c r="U163" s="32">
        <v>2023</v>
      </c>
    </row>
    <row r="164" spans="1:21" x14ac:dyDescent="0.2">
      <c r="A164" s="12" t="s">
        <v>361</v>
      </c>
      <c r="B164" s="13" t="s">
        <v>1064</v>
      </c>
      <c r="C164" s="25">
        <f>IFERROR(INDEX('[4]2023'!$A$4:$B$269,MATCH(B164,'[4]2023'!$A$4:$A$269,0),2),"")</f>
        <v>10544776</v>
      </c>
      <c r="D164" s="26">
        <v>2023</v>
      </c>
      <c r="E164" s="27">
        <f>IFERROR(INDEX('[5]Most Recent Value By Country'!$A$2:$D$267,MATCH(B164,'[5]Most Recent Value By Country'!$B$2:$B$267,0),3),"")</f>
        <v>293900.94416518614</v>
      </c>
      <c r="F164" s="28">
        <f>IFERROR(INDEX('[5]Most Recent Value By Country'!$A$2:$D$267,MATCH(B164,'[5]Most Recent Value By Country'!$B$2:$B$267,0),4),"")</f>
        <v>2022</v>
      </c>
      <c r="G164" s="29">
        <f>IFERROR(INDEX('[6]Most Recent Value By Country'!$A$2:$D$267,MATCH(B164,'[6]Most Recent Value By Country'!$B$2:$B$267,0),3),"")</f>
        <v>308124.04343889217</v>
      </c>
      <c r="H164" s="30">
        <f>IFERROR(INDEX('[6]Most Recent Value By Country'!$A$2:$D$267,MATCH(B164,'[6]Most Recent Value By Country'!$B$2:$B$267,0),4),"")</f>
        <v>2022</v>
      </c>
      <c r="I164" s="31">
        <f>IFERROR(INDEX('[7]Most Recent Value By Country'!$A$2:$D$267,MATCH(B164,'[7]Most Recent Value By Country'!$B$2:$B$267,0),3),"")</f>
        <v>55873.220810897663</v>
      </c>
      <c r="J164" s="28">
        <f>IFERROR(INDEX('[7]Most Recent Value By Country'!$A$2:$D$267,MATCH(B164,'[7]Most Recent Value By Country'!$B$2:$B$267,0),4),"")</f>
        <v>2022</v>
      </c>
      <c r="K164" s="32">
        <f>IFERROR(INDEX('[8]Most Recent Year by Country'!$A$2:$D$267,MATCH(B164,'[8]Most Recent Year by Country'!$B$2:$B$267,0),3),"")</f>
        <v>278</v>
      </c>
      <c r="L164" s="32">
        <f>IFERROR(INDEX('[8]Most Recent Year by Country'!$A$2:$D$267,MATCH(B164,'[8]Most Recent Year by Country'!$B$2:$B$267,0),4),"")</f>
        <v>2002</v>
      </c>
      <c r="M164" s="33">
        <f>IFERROR(INDEX('[9]2021 ECI'!$A$2:$D$134,MATCH(B164,'[9]2021 ECI'!$A$2:$A$134,0),4),"")</f>
        <v>1.5373482000000001</v>
      </c>
      <c r="N164" s="32">
        <f>IFERROR(INDEX('[9]2021 ECI'!$A$2:$D$134,MATCH(B164,'[9]2021 ECI'!$A$2:$A$134,0),3),"")</f>
        <v>10</v>
      </c>
      <c r="O164" s="8">
        <f>IFERROR(INDEX('[9]2021 ECI'!$A$2:$E$134,MATCH(B164,'[9]2021 ECI'!$A$2:$A$134,0),5),"")</f>
        <v>2021</v>
      </c>
      <c r="P164" s="33">
        <f>IFERROR(INDEX('[10]CPI 2022 (final)'!$A$4:$E$183,MATCH(B164,'[10]CPI 2022 (final)'!$B$4:$B$183,0),4),"")</f>
        <v>83</v>
      </c>
      <c r="Q164" s="32">
        <f>IFERROR(INDEX('[10]CPI 2022 (final)'!$A$4:$E$183,MATCH(B164,'[10]CPI 2022 (final)'!$B$4:$B$183,0),5),"")</f>
        <v>5</v>
      </c>
      <c r="R164" s="32">
        <v>2022</v>
      </c>
      <c r="S164" s="34">
        <f>IFERROR(INDEX('[11]SDR 2023 Data'!$A$2:$D$207,MATCH(B164,'[11]SDR 2023 Data'!$A$2:$A$207,0),3),"")</f>
        <v>85.981396976063152</v>
      </c>
      <c r="T164" s="32">
        <f>IFERROR(INDEX('[11]SDR 2023 Data'!$A$2:$D$207,MATCH(B164,'[11]SDR 2023 Data'!$A$2:$A$207,0),4),"")</f>
        <v>2</v>
      </c>
      <c r="U164" s="32">
        <v>2023</v>
      </c>
    </row>
    <row r="165" spans="1:21" x14ac:dyDescent="0.2">
      <c r="A165" s="12" t="s">
        <v>360</v>
      </c>
      <c r="B165" s="13" t="s">
        <v>548</v>
      </c>
      <c r="C165" s="25">
        <f>IFERROR(INDEX('[4]2023'!$A$4:$B$269,MATCH(B165,'[4]2023'!$A$4:$A$269,0),2),"")</f>
        <v>8821953</v>
      </c>
      <c r="D165" s="26">
        <v>2023</v>
      </c>
      <c r="E165" s="27">
        <f>IFERROR(INDEX('[5]Most Recent Value By Country'!$A$2:$D$267,MATCH(B165,'[5]Most Recent Value By Country'!$B$2:$B$267,0),3),"")</f>
        <v>506407.17089122959</v>
      </c>
      <c r="F165" s="28">
        <f>IFERROR(INDEX('[5]Most Recent Value By Country'!$A$2:$D$267,MATCH(B165,'[5]Most Recent Value By Country'!$B$2:$B$267,0),4),"")</f>
        <v>2022</v>
      </c>
      <c r="G165" s="29">
        <f>IFERROR(INDEX('[6]Most Recent Value By Country'!$A$2:$D$267,MATCH(B165,'[6]Most Recent Value By Country'!$B$2:$B$267,0),3),"")</f>
        <v>605575.24487279193</v>
      </c>
      <c r="H165" s="30">
        <f>IFERROR(INDEX('[6]Most Recent Value By Country'!$A$2:$D$267,MATCH(B165,'[6]Most Recent Value By Country'!$B$2:$B$267,0),4),"")</f>
        <v>2022</v>
      </c>
      <c r="I165" s="31">
        <f>IFERROR(INDEX('[7]Most Recent Value By Country'!$A$2:$D$267,MATCH(B165,'[7]Most Recent Value By Country'!$B$2:$B$267,0),3),"")</f>
        <v>92101.469741438224</v>
      </c>
      <c r="J165" s="28">
        <f>IFERROR(INDEX('[7]Most Recent Value By Country'!$A$2:$D$267,MATCH(B165,'[7]Most Recent Value By Country'!$B$2:$B$267,0),4),"")</f>
        <v>2022</v>
      </c>
      <c r="K165" s="32">
        <f>IFERROR(INDEX('[8]Most Recent Year by Country'!$A$2:$D$267,MATCH(B165,'[8]Most Recent Year by Country'!$B$2:$B$267,0),3),"")</f>
        <v>236</v>
      </c>
      <c r="L165" s="32">
        <f>IFERROR(INDEX('[8]Most Recent Year by Country'!$A$2:$D$267,MATCH(B165,'[8]Most Recent Year by Country'!$B$2:$B$267,0),4),"")</f>
        <v>2013</v>
      </c>
      <c r="M165" s="33">
        <f>IFERROR(INDEX('[9]2021 ECI'!$A$2:$D$134,MATCH(B165,'[9]2021 ECI'!$A$2:$A$134,0),4),"")</f>
        <v>2.1403029999999998</v>
      </c>
      <c r="N165" s="32">
        <f>IFERROR(INDEX('[9]2021 ECI'!$A$2:$D$134,MATCH(B165,'[9]2021 ECI'!$A$2:$A$134,0),3),"")</f>
        <v>2</v>
      </c>
      <c r="O165" s="8">
        <f>IFERROR(INDEX('[9]2021 ECI'!$A$2:$E$134,MATCH(B165,'[9]2021 ECI'!$A$2:$A$134,0),5),"")</f>
        <v>2021</v>
      </c>
      <c r="P165" s="33">
        <f>IFERROR(INDEX('[10]CPI 2022 (final)'!$A$4:$E$183,MATCH(B165,'[10]CPI 2022 (final)'!$B$4:$B$183,0),4),"")</f>
        <v>82</v>
      </c>
      <c r="Q165" s="32">
        <f>IFERROR(INDEX('[10]CPI 2022 (final)'!$A$4:$E$183,MATCH(B165,'[10]CPI 2022 (final)'!$B$4:$B$183,0),5),"")</f>
        <v>7</v>
      </c>
      <c r="R165" s="32">
        <v>2022</v>
      </c>
      <c r="S165" s="34">
        <f>IFERROR(INDEX('[11]SDR 2023 Data'!$A$2:$D$207,MATCH(B165,'[11]SDR 2023 Data'!$A$2:$A$207,0),3),"")</f>
        <v>80.537389066876727</v>
      </c>
      <c r="T165" s="32">
        <f>IFERROR(INDEX('[11]SDR 2023 Data'!$A$2:$D$207,MATCH(B165,'[11]SDR 2023 Data'!$A$2:$A$207,0),4),"")</f>
        <v>15</v>
      </c>
      <c r="U165" s="32">
        <v>2023</v>
      </c>
    </row>
    <row r="166" spans="1:21" x14ac:dyDescent="0.2">
      <c r="A166" s="12" t="s">
        <v>363</v>
      </c>
      <c r="B166" s="13" t="s">
        <v>1286</v>
      </c>
      <c r="C166" s="25">
        <f>IFERROR(INDEX('[4]2023'!$A$4:$B$269,MATCH(B166,'[4]2023'!$A$4:$A$269,0),2),"")</f>
        <v>23227014</v>
      </c>
      <c r="D166" s="26">
        <v>2023</v>
      </c>
      <c r="E166" s="27">
        <f>IFERROR(INDEX('[5]Most Recent Value By Country'!$A$2:$D$267,MATCH(B166,'[5]Most Recent Value By Country'!$B$2:$B$267,0),3),"")</f>
        <v>3751.0380352072848</v>
      </c>
      <c r="F166" s="28">
        <f>IFERROR(INDEX('[5]Most Recent Value By Country'!$A$2:$D$267,MATCH(B166,'[5]Most Recent Value By Country'!$B$2:$B$267,0),4),"")</f>
        <v>2020</v>
      </c>
      <c r="G166" s="29">
        <f>IFERROR(INDEX('[6]Most Recent Value By Country'!$A$2:$D$267,MATCH(B166,'[6]Most Recent Value By Country'!$B$2:$B$267,0),3),"")</f>
        <v>1648.9847745022003</v>
      </c>
      <c r="H166" s="30">
        <f>IFERROR(INDEX('[6]Most Recent Value By Country'!$A$2:$D$267,MATCH(B166,'[6]Most Recent Value By Country'!$B$2:$B$267,0),4),"")</f>
        <v>2020</v>
      </c>
      <c r="I166" s="31">
        <f>IFERROR(INDEX('[7]Most Recent Value By Country'!$A$2:$D$267,MATCH(B166,'[7]Most Recent Value By Country'!$B$2:$B$267,0),3),"")</f>
        <v>537.21136142455202</v>
      </c>
      <c r="J166" s="28">
        <f>IFERROR(INDEX('[7]Most Recent Value By Country'!$A$2:$D$267,MATCH(B166,'[7]Most Recent Value By Country'!$B$2:$B$267,0),4),"")</f>
        <v>2020</v>
      </c>
      <c r="K166" s="32" t="str">
        <f>IFERROR(INDEX('[8]Most Recent Year by Country'!$A$2:$D$267,MATCH(B166,'[8]Most Recent Year by Country'!$B$2:$B$267,0),3),"")</f>
        <v/>
      </c>
      <c r="L166" s="32" t="str">
        <f>IFERROR(INDEX('[8]Most Recent Year by Country'!$A$2:$D$267,MATCH(B166,'[8]Most Recent Year by Country'!$B$2:$B$267,0),4),"")</f>
        <v/>
      </c>
      <c r="M166" s="33" t="str">
        <f>IFERROR(INDEX('[9]2021 ECI'!$A$2:$D$134,MATCH(B166,'[9]2021 ECI'!$A$2:$A$134,0),4),"")</f>
        <v/>
      </c>
      <c r="N166" s="32" t="str">
        <f>IFERROR(INDEX('[9]2021 ECI'!$A$2:$D$134,MATCH(B166,'[9]2021 ECI'!$A$2:$A$134,0),3),"")</f>
        <v/>
      </c>
      <c r="O166" s="8" t="str">
        <f>IFERROR(INDEX('[9]2021 ECI'!$A$2:$E$134,MATCH(B166,'[9]2021 ECI'!$A$2:$A$134,0),5),"")</f>
        <v/>
      </c>
      <c r="P166" s="33">
        <f>IFERROR(INDEX('[10]CPI 2022 (final)'!$A$4:$E$183,MATCH(B166,'[10]CPI 2022 (final)'!$B$4:$B$183,0),4),"")</f>
        <v>13</v>
      </c>
      <c r="Q166" s="32">
        <f>IFERROR(INDEX('[10]CPI 2022 (final)'!$A$4:$E$183,MATCH(B166,'[10]CPI 2022 (final)'!$B$4:$B$183,0),5),"")</f>
        <v>178</v>
      </c>
      <c r="R166" s="32">
        <v>2022</v>
      </c>
      <c r="S166" s="34">
        <f>IFERROR(INDEX('[11]SDR 2023 Data'!$A$2:$D$207,MATCH(B166,'[11]SDR 2023 Data'!$A$2:$A$207,0),3),"")</f>
        <v>58.180920911441497</v>
      </c>
      <c r="T166" s="32">
        <f>IFERROR(INDEX('[11]SDR 2023 Data'!$A$2:$D$207,MATCH(B166,'[11]SDR 2023 Data'!$A$2:$A$207,0),4),"")</f>
        <v>130</v>
      </c>
      <c r="U166" s="32">
        <v>2023</v>
      </c>
    </row>
    <row r="167" spans="1:21" x14ac:dyDescent="0.2">
      <c r="A167" s="12" t="s">
        <v>1293</v>
      </c>
      <c r="B167" s="13" t="s">
        <v>366</v>
      </c>
      <c r="C167" s="25" t="str">
        <f>IFERROR(INDEX('[4]2023'!$A$4:$B$269,MATCH(B167,'[4]2023'!$A$4:$A$269,0),2),"")</f>
        <v/>
      </c>
      <c r="D167" s="26">
        <v>2023</v>
      </c>
      <c r="E167" s="27" t="str">
        <f>IFERROR(INDEX('[5]Most Recent Value By Country'!$A$2:$D$267,MATCH(B167,'[5]Most Recent Value By Country'!$B$2:$B$267,0),3),"")</f>
        <v/>
      </c>
      <c r="F167" s="28" t="str">
        <f>IFERROR(INDEX('[5]Most Recent Value By Country'!$A$2:$D$267,MATCH(B167,'[5]Most Recent Value By Country'!$B$2:$B$267,0),4),"")</f>
        <v/>
      </c>
      <c r="G167" s="29" t="str">
        <f>IFERROR(INDEX('[6]Most Recent Value By Country'!$A$2:$D$267,MATCH(B167,'[6]Most Recent Value By Country'!$B$2:$B$267,0),3),"")</f>
        <v/>
      </c>
      <c r="H167" s="30" t="str">
        <f>IFERROR(INDEX('[6]Most Recent Value By Country'!$A$2:$D$267,MATCH(B167,'[6]Most Recent Value By Country'!$B$2:$B$267,0),4),"")</f>
        <v/>
      </c>
      <c r="I167" s="31" t="str">
        <f>IFERROR(INDEX('[7]Most Recent Value By Country'!$A$2:$D$267,MATCH(B167,'[7]Most Recent Value By Country'!$B$2:$B$267,0),3),"")</f>
        <v/>
      </c>
      <c r="J167" s="28" t="str">
        <f>IFERROR(INDEX('[7]Most Recent Value By Country'!$A$2:$D$267,MATCH(B167,'[7]Most Recent Value By Country'!$B$2:$B$267,0),4),"")</f>
        <v/>
      </c>
      <c r="K167" s="32" t="str">
        <f>IFERROR(INDEX('[8]Most Recent Year by Country'!$A$2:$D$267,MATCH(B167,'[8]Most Recent Year by Country'!$B$2:$B$267,0),3),"")</f>
        <v/>
      </c>
      <c r="L167" s="32" t="str">
        <f>IFERROR(INDEX('[8]Most Recent Year by Country'!$A$2:$D$267,MATCH(B167,'[8]Most Recent Year by Country'!$B$2:$B$267,0),4),"")</f>
        <v/>
      </c>
      <c r="M167" s="33" t="str">
        <f>IFERROR(INDEX('[9]2021 ECI'!$A$2:$D$134,MATCH(B167,'[9]2021 ECI'!$A$2:$A$134,0),4),"")</f>
        <v/>
      </c>
      <c r="N167" s="32" t="str">
        <f>IFERROR(INDEX('[9]2021 ECI'!$A$2:$D$134,MATCH(B167,'[9]2021 ECI'!$A$2:$A$134,0),3),"")</f>
        <v/>
      </c>
      <c r="O167" s="8" t="str">
        <f>IFERROR(INDEX('[9]2021 ECI'!$A$2:$E$134,MATCH(B167,'[9]2021 ECI'!$A$2:$A$134,0),5),"")</f>
        <v/>
      </c>
      <c r="P167" s="33">
        <f>IFERROR(INDEX('[10]CPI 2022 (final)'!$A$4:$E$183,MATCH(B167,'[10]CPI 2022 (final)'!$B$4:$B$183,0),4),"")</f>
        <v>68</v>
      </c>
      <c r="Q167" s="32">
        <f>IFERROR(INDEX('[10]CPI 2022 (final)'!$A$4:$E$183,MATCH(B167,'[10]CPI 2022 (final)'!$B$4:$B$183,0),5),"")</f>
        <v>25</v>
      </c>
      <c r="R167" s="32">
        <v>2022</v>
      </c>
      <c r="S167" s="34" t="str">
        <f>IFERROR(INDEX('[11]SDR 2023 Data'!$A$2:$D$207,MATCH(B167,'[11]SDR 2023 Data'!$A$2:$A$207,0),3),"")</f>
        <v/>
      </c>
      <c r="T167" s="32" t="str">
        <f>IFERROR(INDEX('[11]SDR 2023 Data'!$A$2:$D$207,MATCH(B167,'[11]SDR 2023 Data'!$A$2:$A$207,0),4),"")</f>
        <v/>
      </c>
      <c r="U167" s="32"/>
    </row>
    <row r="168" spans="1:21" x14ac:dyDescent="0.2">
      <c r="A168" s="12" t="s">
        <v>367</v>
      </c>
      <c r="B168" s="13" t="s">
        <v>1289</v>
      </c>
      <c r="C168" s="25">
        <f>IFERROR(INDEX('[4]2023'!$A$4:$B$269,MATCH(B168,'[4]2023'!$A$4:$A$269,0),2),"")</f>
        <v>10143543</v>
      </c>
      <c r="D168" s="26">
        <v>2023</v>
      </c>
      <c r="E168" s="27">
        <f>IFERROR(INDEX('[5]Most Recent Value By Country'!$A$2:$D$267,MATCH(B168,'[5]Most Recent Value By Country'!$B$2:$B$267,0),3),"")</f>
        <v>4258.3286541071811</v>
      </c>
      <c r="F168" s="28">
        <f>IFERROR(INDEX('[5]Most Recent Value By Country'!$A$2:$D$267,MATCH(B168,'[5]Most Recent Value By Country'!$B$2:$B$267,0),4),"")</f>
        <v>2021</v>
      </c>
      <c r="G168" s="29">
        <f>IFERROR(INDEX('[6]Most Recent Value By Country'!$A$2:$D$267,MATCH(B168,'[6]Most Recent Value By Country'!$B$2:$B$267,0),3),"")</f>
        <v>2161.3338226256428</v>
      </c>
      <c r="H168" s="30">
        <f>IFERROR(INDEX('[6]Most Recent Value By Country'!$A$2:$D$267,MATCH(B168,'[6]Most Recent Value By Country'!$B$2:$B$267,0),4),"")</f>
        <v>2021</v>
      </c>
      <c r="I168" s="31">
        <f>IFERROR(INDEX('[7]Most Recent Value By Country'!$A$2:$D$267,MATCH(B168,'[7]Most Recent Value By Country'!$B$2:$B$267,0),3),"")</f>
        <v>1054.1894835881769</v>
      </c>
      <c r="J168" s="28">
        <f>IFERROR(INDEX('[7]Most Recent Value By Country'!$A$2:$D$267,MATCH(B168,'[7]Most Recent Value By Country'!$B$2:$B$267,0),4),"")</f>
        <v>2022</v>
      </c>
      <c r="K168" s="32" t="str">
        <f>IFERROR(INDEX('[8]Most Recent Year by Country'!$A$2:$D$267,MATCH(B168,'[8]Most Recent Year by Country'!$B$2:$B$267,0),3),"")</f>
        <v/>
      </c>
      <c r="L168" s="32" t="str">
        <f>IFERROR(INDEX('[8]Most Recent Year by Country'!$A$2:$D$267,MATCH(B168,'[8]Most Recent Year by Country'!$B$2:$B$267,0),4),"")</f>
        <v/>
      </c>
      <c r="M168" s="33">
        <f>IFERROR(INDEX('[9]2021 ECI'!$A$2:$D$134,MATCH(B168,'[9]2021 ECI'!$A$2:$A$134,0),4),"")</f>
        <v>-0.72400916000000004</v>
      </c>
      <c r="N168" s="32">
        <f>IFERROR(INDEX('[9]2021 ECI'!$A$2:$D$134,MATCH(B168,'[9]2021 ECI'!$A$2:$A$134,0),3),"")</f>
        <v>98</v>
      </c>
      <c r="O168" s="8">
        <f>IFERROR(INDEX('[9]2021 ECI'!$A$2:$E$134,MATCH(B168,'[9]2021 ECI'!$A$2:$A$134,0),5),"")</f>
        <v>2021</v>
      </c>
      <c r="P168" s="33">
        <f>IFERROR(INDEX('[10]CPI 2022 (final)'!$A$4:$E$183,MATCH(B168,'[10]CPI 2022 (final)'!$B$4:$B$183,0),4),"")</f>
        <v>24</v>
      </c>
      <c r="Q168" s="32">
        <f>IFERROR(INDEX('[10]CPI 2022 (final)'!$A$4:$E$183,MATCH(B168,'[10]CPI 2022 (final)'!$B$4:$B$183,0),5),"")</f>
        <v>150</v>
      </c>
      <c r="R168" s="32">
        <v>2022</v>
      </c>
      <c r="S168" s="34">
        <f>IFERROR(INDEX('[11]SDR 2023 Data'!$A$2:$D$207,MATCH(B168,'[11]SDR 2023 Data'!$A$2:$A$207,0),3),"")</f>
        <v>69.185140743570159</v>
      </c>
      <c r="T168" s="32">
        <f>IFERROR(INDEX('[11]SDR 2023 Data'!$A$2:$D$207,MATCH(B168,'[11]SDR 2023 Data'!$A$2:$A$207,0),4),"")</f>
        <v>85</v>
      </c>
      <c r="U168" s="32">
        <v>2023</v>
      </c>
    </row>
    <row r="169" spans="1:21" x14ac:dyDescent="0.2">
      <c r="A169" s="12" t="s">
        <v>1108</v>
      </c>
      <c r="B169" s="13" t="s">
        <v>1294</v>
      </c>
      <c r="C169" s="25">
        <f>IFERROR(INDEX('[4]2023'!$A$4:$B$269,MATCH(B169,'[4]2023'!$A$4:$A$269,0),2),"")</f>
        <v>67438106</v>
      </c>
      <c r="D169" s="26">
        <v>2023</v>
      </c>
      <c r="E169" s="27">
        <f>IFERROR(INDEX('[5]Most Recent Value By Country'!$A$2:$D$267,MATCH(B169,'[5]Most Recent Value By Country'!$B$2:$B$267,0),3),"")</f>
        <v>14838.629592722851</v>
      </c>
      <c r="F169" s="28">
        <f>IFERROR(INDEX('[5]Most Recent Value By Country'!$A$2:$D$267,MATCH(B169,'[5]Most Recent Value By Country'!$B$2:$B$267,0),4),"")</f>
        <v>2022</v>
      </c>
      <c r="G169" s="29">
        <f>IFERROR(INDEX('[6]Most Recent Value By Country'!$A$2:$D$267,MATCH(B169,'[6]Most Recent Value By Country'!$B$2:$B$267,0),3),"")</f>
        <v>11675.414128218488</v>
      </c>
      <c r="H169" s="30">
        <f>IFERROR(INDEX('[6]Most Recent Value By Country'!$A$2:$D$267,MATCH(B169,'[6]Most Recent Value By Country'!$B$2:$B$267,0),4),"")</f>
        <v>2022</v>
      </c>
      <c r="I169" s="31">
        <f>IFERROR(INDEX('[7]Most Recent Value By Country'!$A$2:$D$267,MATCH(B169,'[7]Most Recent Value By Country'!$B$2:$B$267,0),3),"")</f>
        <v>1192.40380859375</v>
      </c>
      <c r="J169" s="28">
        <f>IFERROR(INDEX('[7]Most Recent Value By Country'!$A$2:$D$267,MATCH(B169,'[7]Most Recent Value By Country'!$B$2:$B$267,0),4),"")</f>
        <v>2022</v>
      </c>
      <c r="K169" s="32">
        <f>IFERROR(INDEX('[8]Most Recent Year by Country'!$A$2:$D$267,MATCH(B169,'[8]Most Recent Year by Country'!$B$2:$B$267,0),3),"")</f>
        <v>22</v>
      </c>
      <c r="L169" s="32">
        <f>IFERROR(INDEX('[8]Most Recent Year by Country'!$A$2:$D$267,MATCH(B169,'[8]Most Recent Year by Country'!$B$2:$B$267,0),4),"")</f>
        <v>2020</v>
      </c>
      <c r="M169" s="33">
        <f>IFERROR(INDEX('[9]2021 ECI'!$A$2:$D$134,MATCH(B169,'[9]2021 ECI'!$A$2:$A$134,0),4),"")</f>
        <v>-0.91410829999999998</v>
      </c>
      <c r="N169" s="32">
        <f>IFERROR(INDEX('[9]2021 ECI'!$A$2:$D$134,MATCH(B169,'[9]2021 ECI'!$A$2:$A$134,0),3),"")</f>
        <v>109</v>
      </c>
      <c r="O169" s="8">
        <f>IFERROR(INDEX('[9]2021 ECI'!$A$2:$E$134,MATCH(B169,'[9]2021 ECI'!$A$2:$A$134,0),5),"")</f>
        <v>2021</v>
      </c>
      <c r="P169" s="33">
        <f>IFERROR(INDEX('[10]CPI 2022 (final)'!$A$4:$E$183,MATCH(B169,'[10]CPI 2022 (final)'!$B$4:$B$183,0),4),"")</f>
        <v>38</v>
      </c>
      <c r="Q169" s="32">
        <f>IFERROR(INDEX('[10]CPI 2022 (final)'!$A$4:$E$183,MATCH(B169,'[10]CPI 2022 (final)'!$B$4:$B$183,0),5),"")</f>
        <v>94</v>
      </c>
      <c r="R169" s="32">
        <v>2022</v>
      </c>
      <c r="S169" s="34">
        <f>IFERROR(INDEX('[11]SDR 2023 Data'!$A$2:$D$207,MATCH(B169,'[11]SDR 2023 Data'!$A$2:$A$207,0),3),"")</f>
        <v>56.832941857652152</v>
      </c>
      <c r="T169" s="32">
        <f>IFERROR(INDEX('[11]SDR 2023 Data'!$A$2:$D$207,MATCH(B169,'[11]SDR 2023 Data'!$A$2:$A$207,0),4),"")</f>
        <v>134</v>
      </c>
      <c r="U169" s="32">
        <v>2023</v>
      </c>
    </row>
    <row r="170" spans="1:21" x14ac:dyDescent="0.2">
      <c r="A170" s="37" t="s">
        <v>371</v>
      </c>
      <c r="B170" s="38" t="s">
        <v>1082</v>
      </c>
      <c r="C170" s="25">
        <f>IFERROR(INDEX('[4]2023'!$A$4:$B$269,MATCH(B170,'[4]2023'!$A$4:$A$269,0),2),"")</f>
        <v>71801279</v>
      </c>
      <c r="D170" s="26">
        <v>2023</v>
      </c>
      <c r="E170" s="27">
        <f>IFERROR(INDEX('[5]Most Recent Value By Country'!$A$2:$D$267,MATCH(B170,'[5]Most Recent Value By Country'!$B$2:$B$267,0),3),"")</f>
        <v>337467.66532437416</v>
      </c>
      <c r="F170" s="28">
        <f>IFERROR(INDEX('[5]Most Recent Value By Country'!$A$2:$D$267,MATCH(B170,'[5]Most Recent Value By Country'!$B$2:$B$267,0),4),"")</f>
        <v>2022</v>
      </c>
      <c r="G170" s="29">
        <f>IFERROR(INDEX('[6]Most Recent Value By Country'!$A$2:$D$267,MATCH(B170,'[6]Most Recent Value By Country'!$B$2:$B$267,0),3),"")</f>
        <v>325859.9263893246</v>
      </c>
      <c r="H170" s="30">
        <f>IFERROR(INDEX('[6]Most Recent Value By Country'!$A$2:$D$267,MATCH(B170,'[6]Most Recent Value By Country'!$B$2:$B$267,0),4),"")</f>
        <v>2022</v>
      </c>
      <c r="I170" s="31">
        <f>IFERROR(INDEX('[7]Most Recent Value By Country'!$A$2:$D$267,MATCH(B170,'[7]Most Recent Value By Country'!$B$2:$B$267,0),3),"")</f>
        <v>6908.8021192954266</v>
      </c>
      <c r="J170" s="28">
        <f>IFERROR(INDEX('[7]Most Recent Value By Country'!$A$2:$D$267,MATCH(B170,'[7]Most Recent Value By Country'!$B$2:$B$267,0),4),"")</f>
        <v>2022</v>
      </c>
      <c r="K170" s="32">
        <f>IFERROR(INDEX('[8]Most Recent Year by Country'!$A$2:$D$267,MATCH(B170,'[8]Most Recent Year by Country'!$B$2:$B$267,0),3),"")</f>
        <v>743</v>
      </c>
      <c r="L170" s="32">
        <f>IFERROR(INDEX('[8]Most Recent Year by Country'!$A$2:$D$267,MATCH(B170,'[8]Most Recent Year by Country'!$B$2:$B$267,0),4),"")</f>
        <v>2020</v>
      </c>
      <c r="M170" s="33">
        <f>IFERROR(INDEX('[9]2021 ECI'!$A$2:$D$134,MATCH(B170,'[9]2021 ECI'!$A$2:$A$134,0),4),"")</f>
        <v>1.1199546</v>
      </c>
      <c r="N170" s="32">
        <f>IFERROR(INDEX('[9]2021 ECI'!$A$2:$D$134,MATCH(B170,'[9]2021 ECI'!$A$2:$A$134,0),3),"")</f>
        <v>23</v>
      </c>
      <c r="O170" s="8">
        <f>IFERROR(INDEX('[9]2021 ECI'!$A$2:$E$134,MATCH(B170,'[9]2021 ECI'!$A$2:$A$134,0),5),"")</f>
        <v>2021</v>
      </c>
      <c r="P170" s="33">
        <f>IFERROR(INDEX('[10]CPI 2022 (final)'!$A$4:$E$183,MATCH(B170,'[10]CPI 2022 (final)'!$B$4:$B$183,0),4),"")</f>
        <v>36</v>
      </c>
      <c r="Q170" s="32">
        <f>IFERROR(INDEX('[10]CPI 2022 (final)'!$A$4:$E$183,MATCH(B170,'[10]CPI 2022 (final)'!$B$4:$B$183,0),5),"")</f>
        <v>101</v>
      </c>
      <c r="R170" s="32">
        <v>2022</v>
      </c>
      <c r="S170" s="34">
        <f>IFERROR(INDEX('[11]SDR 2023 Data'!$A$2:$D$207,MATCH(B170,'[11]SDR 2023 Data'!$A$2:$A$207,0),3),"")</f>
        <v>74.738629131652658</v>
      </c>
      <c r="T170" s="32">
        <f>IFERROR(INDEX('[11]SDR 2023 Data'!$A$2:$D$207,MATCH(B170,'[11]SDR 2023 Data'!$A$2:$A$207,0),4),"")</f>
        <v>43</v>
      </c>
      <c r="U170" s="32">
        <v>2023</v>
      </c>
    </row>
    <row r="171" spans="1:21" x14ac:dyDescent="0.2">
      <c r="A171" s="12" t="s">
        <v>1091</v>
      </c>
      <c r="B171" s="13" t="s">
        <v>1290</v>
      </c>
      <c r="C171" s="25">
        <f>IFERROR(INDEX('[4]2023'!$A$4:$B$269,MATCH(B171,'[4]2023'!$A$4:$A$269,0),2),"")</f>
        <v>1360596</v>
      </c>
      <c r="D171" s="26">
        <v>2023</v>
      </c>
      <c r="E171" s="27">
        <f>IFERROR(INDEX('[5]Most Recent Value By Country'!$A$2:$D$267,MATCH(B171,'[5]Most Recent Value By Country'!$B$2:$B$267,0),3),"")</f>
        <v>1313.7329999999999</v>
      </c>
      <c r="F171" s="28">
        <f>IFERROR(INDEX('[5]Most Recent Value By Country'!$A$2:$D$267,MATCH(B171,'[5]Most Recent Value By Country'!$B$2:$B$267,0),4),"")</f>
        <v>2021</v>
      </c>
      <c r="G171" s="29">
        <f>IFERROR(INDEX('[6]Most Recent Value By Country'!$A$2:$D$267,MATCH(B171,'[6]Most Recent Value By Country'!$B$2:$B$267,0),3),"")</f>
        <v>2313.5171</v>
      </c>
      <c r="H171" s="30">
        <f>IFERROR(INDEX('[6]Most Recent Value By Country'!$A$2:$D$267,MATCH(B171,'[6]Most Recent Value By Country'!$B$2:$B$267,0),4),"")</f>
        <v>2021</v>
      </c>
      <c r="I171" s="31">
        <f>IFERROR(INDEX('[7]Most Recent Value By Country'!$A$2:$D$267,MATCH(B171,'[7]Most Recent Value By Country'!$B$2:$B$267,0),3),"")</f>
        <v>2358.4090544008036</v>
      </c>
      <c r="J171" s="28">
        <f>IFERROR(INDEX('[7]Most Recent Value By Country'!$A$2:$D$267,MATCH(B171,'[7]Most Recent Value By Country'!$B$2:$B$267,0),4),"")</f>
        <v>2022</v>
      </c>
      <c r="K171" s="32" t="str">
        <f>IFERROR(INDEX('[8]Most Recent Year by Country'!$A$2:$D$267,MATCH(B171,'[8]Most Recent Year by Country'!$B$2:$B$267,0),3),"")</f>
        <v/>
      </c>
      <c r="L171" s="32" t="str">
        <f>IFERROR(INDEX('[8]Most Recent Year by Country'!$A$2:$D$267,MATCH(B171,'[8]Most Recent Year by Country'!$B$2:$B$267,0),4),"")</f>
        <v/>
      </c>
      <c r="M171" s="33" t="str">
        <f>IFERROR(INDEX('[9]2021 ECI'!$A$2:$D$134,MATCH(B171,'[9]2021 ECI'!$A$2:$A$134,0),4),"")</f>
        <v/>
      </c>
      <c r="N171" s="32" t="str">
        <f>IFERROR(INDEX('[9]2021 ECI'!$A$2:$D$134,MATCH(B171,'[9]2021 ECI'!$A$2:$A$134,0),3),"")</f>
        <v/>
      </c>
      <c r="O171" s="8" t="str">
        <f>IFERROR(INDEX('[9]2021 ECI'!$A$2:$E$134,MATCH(B171,'[9]2021 ECI'!$A$2:$A$134,0),5),"")</f>
        <v/>
      </c>
      <c r="P171" s="33">
        <f>IFERROR(INDEX('[10]CPI 2022 (final)'!$A$4:$E$183,MATCH(B171,'[10]CPI 2022 (final)'!$B$4:$B$183,0),4),"")</f>
        <v>42</v>
      </c>
      <c r="Q171" s="32">
        <f>IFERROR(INDEX('[10]CPI 2022 (final)'!$A$4:$E$183,MATCH(B171,'[10]CPI 2022 (final)'!$B$4:$B$183,0),5),"")</f>
        <v>77</v>
      </c>
      <c r="R171" s="32">
        <v>2022</v>
      </c>
      <c r="S171" s="34">
        <f>IFERROR(INDEX('[11]SDR 2023 Data'!$A$2:$D$207,MATCH(B171,'[11]SDR 2023 Data'!$A$2:$A$207,0),3),"")</f>
        <v>0</v>
      </c>
      <c r="T171" s="32">
        <f>IFERROR(INDEX('[11]SDR 2023 Data'!$A$2:$D$207,MATCH(B171,'[11]SDR 2023 Data'!$A$2:$A$207,0),4),"")</f>
        <v>0</v>
      </c>
      <c r="U171" s="32">
        <v>2023</v>
      </c>
    </row>
    <row r="172" spans="1:21" x14ac:dyDescent="0.2">
      <c r="A172" s="12" t="s">
        <v>373</v>
      </c>
      <c r="B172" s="13" t="s">
        <v>1288</v>
      </c>
      <c r="C172" s="25">
        <f>IFERROR(INDEX('[4]2023'!$A$4:$B$269,MATCH(B172,'[4]2023'!$A$4:$A$269,0),2),"")</f>
        <v>9053799</v>
      </c>
      <c r="D172" s="26">
        <v>2023</v>
      </c>
      <c r="E172" s="27">
        <f>IFERROR(INDEX('[5]Most Recent Value By Country'!$A$2:$D$267,MATCH(B172,'[5]Most Recent Value By Country'!$B$2:$B$267,0),3),"")</f>
        <v>2833.002181158256</v>
      </c>
      <c r="F172" s="28">
        <f>IFERROR(INDEX('[5]Most Recent Value By Country'!$A$2:$D$267,MATCH(B172,'[5]Most Recent Value By Country'!$B$2:$B$267,0),4),"")</f>
        <v>2022</v>
      </c>
      <c r="G172" s="29">
        <f>IFERROR(INDEX('[6]Most Recent Value By Country'!$A$2:$D$267,MATCH(B172,'[6]Most Recent Value By Country'!$B$2:$B$267,0),3),"")</f>
        <v>2027.6439198499797</v>
      </c>
      <c r="H172" s="30">
        <f>IFERROR(INDEX('[6]Most Recent Value By Country'!$A$2:$D$267,MATCH(B172,'[6]Most Recent Value By Country'!$B$2:$B$267,0),4),"")</f>
        <v>2022</v>
      </c>
      <c r="I172" s="31">
        <f>IFERROR(INDEX('[7]Most Recent Value By Country'!$A$2:$D$267,MATCH(B172,'[7]Most Recent Value By Country'!$B$2:$B$267,0),3),"")</f>
        <v>918.37675579348138</v>
      </c>
      <c r="J172" s="28">
        <f>IFERROR(INDEX('[7]Most Recent Value By Country'!$A$2:$D$267,MATCH(B172,'[7]Most Recent Value By Country'!$B$2:$B$267,0),4),"")</f>
        <v>2022</v>
      </c>
      <c r="K172" s="32" t="str">
        <f>IFERROR(INDEX('[8]Most Recent Year by Country'!$A$2:$D$267,MATCH(B172,'[8]Most Recent Year by Country'!$B$2:$B$267,0),3),"")</f>
        <v/>
      </c>
      <c r="L172" s="32" t="str">
        <f>IFERROR(INDEX('[8]Most Recent Year by Country'!$A$2:$D$267,MATCH(B172,'[8]Most Recent Year by Country'!$B$2:$B$267,0),4),"")</f>
        <v/>
      </c>
      <c r="M172" s="33">
        <f>IFERROR(INDEX('[9]2021 ECI'!$A$2:$D$134,MATCH(B172,'[9]2021 ECI'!$A$2:$A$134,0),4),"")</f>
        <v>-1.0309189999999999</v>
      </c>
      <c r="N172" s="32">
        <f>IFERROR(INDEX('[9]2021 ECI'!$A$2:$D$134,MATCH(B172,'[9]2021 ECI'!$A$2:$A$134,0),3),"")</f>
        <v>114</v>
      </c>
      <c r="O172" s="8">
        <f>IFERROR(INDEX('[9]2021 ECI'!$A$2:$E$134,MATCH(B172,'[9]2021 ECI'!$A$2:$A$134,0),5),"")</f>
        <v>2021</v>
      </c>
      <c r="P172" s="33">
        <f>IFERROR(INDEX('[10]CPI 2022 (final)'!$A$4:$E$183,MATCH(B172,'[10]CPI 2022 (final)'!$B$4:$B$183,0),4),"")</f>
        <v>30</v>
      </c>
      <c r="Q172" s="32">
        <f>IFERROR(INDEX('[10]CPI 2022 (final)'!$A$4:$E$183,MATCH(B172,'[10]CPI 2022 (final)'!$B$4:$B$183,0),5),"")</f>
        <v>130</v>
      </c>
      <c r="R172" s="32">
        <v>2022</v>
      </c>
      <c r="S172" s="34">
        <f>IFERROR(INDEX('[11]SDR 2023 Data'!$A$2:$D$207,MATCH(B172,'[11]SDR 2023 Data'!$A$2:$A$207,0),3),"")</f>
        <v>56.264875560224084</v>
      </c>
      <c r="T172" s="32">
        <f>IFERROR(INDEX('[11]SDR 2023 Data'!$A$2:$D$207,MATCH(B172,'[11]SDR 2023 Data'!$A$2:$A$207,0),4),"")</f>
        <v>136</v>
      </c>
      <c r="U172" s="32">
        <v>2023</v>
      </c>
    </row>
    <row r="173" spans="1:21" x14ac:dyDescent="0.2">
      <c r="A173" s="12" t="s">
        <v>375</v>
      </c>
      <c r="B173" s="13" t="s">
        <v>1291</v>
      </c>
      <c r="C173" s="25">
        <f>IFERROR(INDEX('[4]2023'!$A$4:$B$269,MATCH(B173,'[4]2023'!$A$4:$A$269,0),2),"")</f>
        <v>107773</v>
      </c>
      <c r="D173" s="26">
        <v>2023</v>
      </c>
      <c r="E173" s="27">
        <f>IFERROR(INDEX('[5]Most Recent Value By Country'!$A$2:$D$267,MATCH(B173,'[5]Most Recent Value By Country'!$B$2:$B$267,0),3),"")</f>
        <v>285.50093731382088</v>
      </c>
      <c r="F173" s="28">
        <f>IFERROR(INDEX('[5]Most Recent Value By Country'!$A$2:$D$267,MATCH(B173,'[5]Most Recent Value By Country'!$B$2:$B$267,0),4),"")</f>
        <v>2021</v>
      </c>
      <c r="G173" s="29">
        <f>IFERROR(INDEX('[6]Most Recent Value By Country'!$A$2:$D$267,MATCH(B173,'[6]Most Recent Value By Country'!$B$2:$B$267,0),3),"")</f>
        <v>58.759862749355229</v>
      </c>
      <c r="H173" s="30">
        <f>IFERROR(INDEX('[6]Most Recent Value By Country'!$A$2:$D$267,MATCH(B173,'[6]Most Recent Value By Country'!$B$2:$B$267,0),4),"")</f>
        <v>2021</v>
      </c>
      <c r="I173" s="31">
        <f>IFERROR(INDEX('[7]Most Recent Value By Country'!$A$2:$D$267,MATCH(B173,'[7]Most Recent Value By Country'!$B$2:$B$267,0),3),"")</f>
        <v>4425.9705910742014</v>
      </c>
      <c r="J173" s="28">
        <f>IFERROR(INDEX('[7]Most Recent Value By Country'!$A$2:$D$267,MATCH(B173,'[7]Most Recent Value By Country'!$B$2:$B$267,0),4),"")</f>
        <v>2021</v>
      </c>
      <c r="K173" s="32" t="str">
        <f>IFERROR(INDEX('[8]Most Recent Year by Country'!$A$2:$D$267,MATCH(B173,'[8]Most Recent Year by Country'!$B$2:$B$267,0),3),"")</f>
        <v/>
      </c>
      <c r="L173" s="32" t="str">
        <f>IFERROR(INDEX('[8]Most Recent Year by Country'!$A$2:$D$267,MATCH(B173,'[8]Most Recent Year by Country'!$B$2:$B$267,0),4),"")</f>
        <v/>
      </c>
      <c r="M173" s="33" t="str">
        <f>IFERROR(INDEX('[9]2021 ECI'!$A$2:$D$134,MATCH(B173,'[9]2021 ECI'!$A$2:$A$134,0),4),"")</f>
        <v/>
      </c>
      <c r="N173" s="32" t="str">
        <f>IFERROR(INDEX('[9]2021 ECI'!$A$2:$D$134,MATCH(B173,'[9]2021 ECI'!$A$2:$A$134,0),3),"")</f>
        <v/>
      </c>
      <c r="O173" s="8" t="str">
        <f>IFERROR(INDEX('[9]2021 ECI'!$A$2:$E$134,MATCH(B173,'[9]2021 ECI'!$A$2:$A$134,0),5),"")</f>
        <v/>
      </c>
      <c r="P173" s="33" t="str">
        <f>IFERROR(INDEX('[10]CPI 2022 (final)'!$A$4:$E$183,MATCH(B173,'[10]CPI 2022 (final)'!$B$4:$B$183,0),4),"")</f>
        <v/>
      </c>
      <c r="Q173" s="32" t="str">
        <f>IFERROR(INDEX('[10]CPI 2022 (final)'!$A$4:$E$183,MATCH(B173,'[10]CPI 2022 (final)'!$B$4:$B$183,0),5),"")</f>
        <v/>
      </c>
      <c r="R173" s="32"/>
      <c r="S173" s="34">
        <f>IFERROR(INDEX('[11]SDR 2023 Data'!$A$2:$D$207,MATCH(B173,'[11]SDR 2023 Data'!$A$2:$A$207,0),3),"")</f>
        <v>0</v>
      </c>
      <c r="T173" s="32">
        <f>IFERROR(INDEX('[11]SDR 2023 Data'!$A$2:$D$207,MATCH(B173,'[11]SDR 2023 Data'!$A$2:$A$207,0),4),"")</f>
        <v>0</v>
      </c>
      <c r="U173" s="32">
        <v>2023</v>
      </c>
    </row>
    <row r="174" spans="1:21" x14ac:dyDescent="0.2">
      <c r="A174" s="35" t="s">
        <v>376</v>
      </c>
      <c r="B174" s="36" t="s">
        <v>1292</v>
      </c>
      <c r="C174" s="25">
        <f>IFERROR(INDEX('[4]2023'!$A$4:$B$269,MATCH(B174,'[4]2023'!$A$4:$A$269,0),2),"")</f>
        <v>1534937</v>
      </c>
      <c r="D174" s="26">
        <v>2023</v>
      </c>
      <c r="E174" s="27" t="str">
        <f>IFERROR(INDEX('[5]Most Recent Value By Country'!$A$2:$D$267,MATCH(B174,'[5]Most Recent Value By Country'!$B$2:$B$267,0),3),"")</f>
        <v/>
      </c>
      <c r="F174" s="28" t="str">
        <f>IFERROR(INDEX('[5]Most Recent Value By Country'!$A$2:$D$267,MATCH(B174,'[5]Most Recent Value By Country'!$B$2:$B$267,0),4),"")</f>
        <v/>
      </c>
      <c r="G174" s="29" t="str">
        <f>IFERROR(INDEX('[6]Most Recent Value By Country'!$A$2:$D$267,MATCH(B174,'[6]Most Recent Value By Country'!$B$2:$B$267,0),3),"")</f>
        <v/>
      </c>
      <c r="H174" s="30" t="str">
        <f>IFERROR(INDEX('[6]Most Recent Value By Country'!$A$2:$D$267,MATCH(B174,'[6]Most Recent Value By Country'!$B$2:$B$267,0),4),"")</f>
        <v/>
      </c>
      <c r="I174" s="31">
        <f>IFERROR(INDEX('[7]Most Recent Value By Country'!$A$2:$D$267,MATCH(B174,'[7]Most Recent Value By Country'!$B$2:$B$267,0),3),"")</f>
        <v>18222.26032522177</v>
      </c>
      <c r="J174" s="28">
        <f>IFERROR(INDEX('[7]Most Recent Value By Country'!$A$2:$D$267,MATCH(B174,'[7]Most Recent Value By Country'!$B$2:$B$267,0),4),"")</f>
        <v>2022</v>
      </c>
      <c r="K174" s="32">
        <f>IFERROR(INDEX('[8]Most Recent Year by Country'!$A$2:$D$267,MATCH(B174,'[8]Most Recent Year by Country'!$B$2:$B$267,0),3),"")</f>
        <v>26</v>
      </c>
      <c r="L174" s="32">
        <f>IFERROR(INDEX('[8]Most Recent Year by Country'!$A$2:$D$267,MATCH(B174,'[8]Most Recent Year by Country'!$B$2:$B$267,0),4),"")</f>
        <v>2001</v>
      </c>
      <c r="M174" s="33">
        <f>IFERROR(INDEX('[9]2021 ECI'!$A$2:$D$134,MATCH(B174,'[9]2021 ECI'!$A$2:$A$134,0),4),"")</f>
        <v>-0.46457565000000001</v>
      </c>
      <c r="N174" s="32">
        <f>IFERROR(INDEX('[9]2021 ECI'!$A$2:$D$134,MATCH(B174,'[9]2021 ECI'!$A$2:$A$134,0),3),"")</f>
        <v>87</v>
      </c>
      <c r="O174" s="8">
        <f>IFERROR(INDEX('[9]2021 ECI'!$A$2:$E$134,MATCH(B174,'[9]2021 ECI'!$A$2:$A$134,0),5),"")</f>
        <v>2021</v>
      </c>
      <c r="P174" s="33">
        <f>IFERROR(INDEX('[10]CPI 2022 (final)'!$A$4:$E$183,MATCH(B174,'[10]CPI 2022 (final)'!$B$4:$B$183,0),4),"")</f>
        <v>42</v>
      </c>
      <c r="Q174" s="32">
        <f>IFERROR(INDEX('[10]CPI 2022 (final)'!$A$4:$E$183,MATCH(B174,'[10]CPI 2022 (final)'!$B$4:$B$183,0),5),"")</f>
        <v>77</v>
      </c>
      <c r="R174" s="32">
        <v>2022</v>
      </c>
      <c r="S174" s="34">
        <f>IFERROR(INDEX('[11]SDR 2023 Data'!$A$2:$D$207,MATCH(B174,'[11]SDR 2023 Data'!$A$2:$A$207,0),3),"")</f>
        <v>62.981997614272984</v>
      </c>
      <c r="T174" s="32">
        <f>IFERROR(INDEX('[11]SDR 2023 Data'!$A$2:$D$207,MATCH(B174,'[11]SDR 2023 Data'!$A$2:$A$207,0),4),"")</f>
        <v>114</v>
      </c>
      <c r="U174" s="32">
        <v>2023</v>
      </c>
    </row>
    <row r="175" spans="1:21" x14ac:dyDescent="0.2">
      <c r="A175" s="12" t="s">
        <v>378</v>
      </c>
      <c r="B175" s="13" t="s">
        <v>1096</v>
      </c>
      <c r="C175" s="25">
        <f>IFERROR(INDEX('[4]2023'!$A$4:$B$269,MATCH(B175,'[4]2023'!$A$4:$A$269,0),2),"")</f>
        <v>12458223</v>
      </c>
      <c r="D175" s="26">
        <v>2023</v>
      </c>
      <c r="E175" s="27">
        <f>IFERROR(INDEX('[5]Most Recent Value By Country'!$A$2:$D$267,MATCH(B175,'[5]Most Recent Value By Country'!$B$2:$B$267,0),3),"")</f>
        <v>27628.736545460401</v>
      </c>
      <c r="F175" s="28">
        <f>IFERROR(INDEX('[5]Most Recent Value By Country'!$A$2:$D$267,MATCH(B175,'[5]Most Recent Value By Country'!$B$2:$B$267,0),4),"")</f>
        <v>2022</v>
      </c>
      <c r="G175" s="29">
        <f>IFERROR(INDEX('[6]Most Recent Value By Country'!$A$2:$D$267,MATCH(B175,'[6]Most Recent Value By Country'!$B$2:$B$267,0),3),"")</f>
        <v>22487.303842313759</v>
      </c>
      <c r="H175" s="30">
        <f>IFERROR(INDEX('[6]Most Recent Value By Country'!$A$2:$D$267,MATCH(B175,'[6]Most Recent Value By Country'!$B$2:$B$267,0),4),"")</f>
        <v>2022</v>
      </c>
      <c r="I175" s="31">
        <f>IFERROR(INDEX('[7]Most Recent Value By Country'!$A$2:$D$267,MATCH(B175,'[7]Most Recent Value By Country'!$B$2:$B$267,0),3),"")</f>
        <v>3776.6677793401486</v>
      </c>
      <c r="J175" s="28">
        <f>IFERROR(INDEX('[7]Most Recent Value By Country'!$A$2:$D$267,MATCH(B175,'[7]Most Recent Value By Country'!$B$2:$B$267,0),4),"")</f>
        <v>2022</v>
      </c>
      <c r="K175" s="32">
        <f>IFERROR(INDEX('[8]Most Recent Year by Country'!$A$2:$D$267,MATCH(B175,'[8]Most Recent Year by Country'!$B$2:$B$267,0),3),"")</f>
        <v>80</v>
      </c>
      <c r="L175" s="32">
        <f>IFERROR(INDEX('[8]Most Recent Year by Country'!$A$2:$D$267,MATCH(B175,'[8]Most Recent Year by Country'!$B$2:$B$267,0),4),"")</f>
        <v>2020</v>
      </c>
      <c r="M175" s="33">
        <f>IFERROR(INDEX('[9]2021 ECI'!$A$2:$D$134,MATCH(B175,'[9]2021 ECI'!$A$2:$A$134,0),4),"")</f>
        <v>0.39083405999999998</v>
      </c>
      <c r="N175" s="32">
        <f>IFERROR(INDEX('[9]2021 ECI'!$A$2:$D$134,MATCH(B175,'[9]2021 ECI'!$A$2:$A$134,0),3),"")</f>
        <v>45</v>
      </c>
      <c r="O175" s="8">
        <f>IFERROR(INDEX('[9]2021 ECI'!$A$2:$E$134,MATCH(B175,'[9]2021 ECI'!$A$2:$A$134,0),5),"")</f>
        <v>2021</v>
      </c>
      <c r="P175" s="33">
        <f>IFERROR(INDEX('[10]CPI 2022 (final)'!$A$4:$E$183,MATCH(B175,'[10]CPI 2022 (final)'!$B$4:$B$183,0),4),"")</f>
        <v>40</v>
      </c>
      <c r="Q175" s="32">
        <f>IFERROR(INDEX('[10]CPI 2022 (final)'!$A$4:$E$183,MATCH(B175,'[10]CPI 2022 (final)'!$B$4:$B$183,0),5),"")</f>
        <v>85</v>
      </c>
      <c r="R175" s="32">
        <v>2022</v>
      </c>
      <c r="S175" s="34">
        <f>IFERROR(INDEX('[11]SDR 2023 Data'!$A$2:$D$207,MATCH(B175,'[11]SDR 2023 Data'!$A$2:$A$207,0),3),"")</f>
        <v>72.503497453526862</v>
      </c>
      <c r="T175" s="32">
        <f>IFERROR(INDEX('[11]SDR 2023 Data'!$A$2:$D$207,MATCH(B175,'[11]SDR 2023 Data'!$A$2:$A$207,0),4),"")</f>
        <v>58</v>
      </c>
      <c r="U175" s="32">
        <v>2023</v>
      </c>
    </row>
    <row r="176" spans="1:21" x14ac:dyDescent="0.2">
      <c r="A176" s="12" t="s">
        <v>380</v>
      </c>
      <c r="B176" s="13" t="s">
        <v>1102</v>
      </c>
      <c r="C176" s="25">
        <f>IFERROR(INDEX('[4]2023'!$A$4:$B$269,MATCH(B176,'[4]2023'!$A$4:$A$269,0),2),"")</f>
        <v>85816199</v>
      </c>
      <c r="D176" s="26">
        <v>2023</v>
      </c>
      <c r="E176" s="27">
        <f>IFERROR(INDEX('[5]Most Recent Value By Country'!$A$2:$D$267,MATCH(B176,'[5]Most Recent Value By Country'!$B$2:$B$267,0),3),"")</f>
        <v>385986.51146746258</v>
      </c>
      <c r="F176" s="28">
        <f>IFERROR(INDEX('[5]Most Recent Value By Country'!$A$2:$D$267,MATCH(B176,'[5]Most Recent Value By Country'!$B$2:$B$267,0),4),"")</f>
        <v>2022</v>
      </c>
      <c r="G176" s="29">
        <f>IFERROR(INDEX('[6]Most Recent Value By Country'!$A$2:$D$267,MATCH(B176,'[6]Most Recent Value By Country'!$B$2:$B$267,0),3),"")</f>
        <v>343315.15596521209</v>
      </c>
      <c r="H176" s="30">
        <f>IFERROR(INDEX('[6]Most Recent Value By Country'!$A$2:$D$267,MATCH(B176,'[6]Most Recent Value By Country'!$B$2:$B$267,0),4),"")</f>
        <v>2022</v>
      </c>
      <c r="I176" s="31">
        <f>IFERROR(INDEX('[7]Most Recent Value By Country'!$A$2:$D$267,MATCH(B176,'[7]Most Recent Value By Country'!$B$2:$B$267,0),3),"")</f>
        <v>10616.061044813336</v>
      </c>
      <c r="J176" s="28">
        <f>IFERROR(INDEX('[7]Most Recent Value By Country'!$A$2:$D$267,MATCH(B176,'[7]Most Recent Value By Country'!$B$2:$B$267,0),4),"")</f>
        <v>2022</v>
      </c>
      <c r="K176" s="32">
        <f>IFERROR(INDEX('[8]Most Recent Year by Country'!$A$2:$D$267,MATCH(B176,'[8]Most Recent Year by Country'!$B$2:$B$267,0),3),"")</f>
        <v>371</v>
      </c>
      <c r="L176" s="32">
        <f>IFERROR(INDEX('[8]Most Recent Year by Country'!$A$2:$D$267,MATCH(B176,'[8]Most Recent Year by Country'!$B$2:$B$267,0),4),"")</f>
        <v>2020</v>
      </c>
      <c r="M176" s="33">
        <f>IFERROR(INDEX('[9]2021 ECI'!$A$2:$D$134,MATCH(B176,'[9]2021 ECI'!$A$2:$A$134,0),4),"")</f>
        <v>0.61283209999999999</v>
      </c>
      <c r="N176" s="32">
        <f>IFERROR(INDEX('[9]2021 ECI'!$A$2:$D$134,MATCH(B176,'[9]2021 ECI'!$A$2:$A$134,0),3),"")</f>
        <v>40</v>
      </c>
      <c r="O176" s="8">
        <f>IFERROR(INDEX('[9]2021 ECI'!$A$2:$E$134,MATCH(B176,'[9]2021 ECI'!$A$2:$A$134,0),5),"")</f>
        <v>2021</v>
      </c>
      <c r="P176" s="33">
        <f>IFERROR(INDEX('[10]CPI 2022 (final)'!$A$4:$E$183,MATCH(B176,'[10]CPI 2022 (final)'!$B$4:$B$183,0),4),"")</f>
        <v>36</v>
      </c>
      <c r="Q176" s="32">
        <f>IFERROR(INDEX('[10]CPI 2022 (final)'!$A$4:$E$183,MATCH(B176,'[10]CPI 2022 (final)'!$B$4:$B$183,0),5),"")</f>
        <v>101</v>
      </c>
      <c r="R176" s="32">
        <v>2022</v>
      </c>
      <c r="S176" s="34">
        <f>IFERROR(INDEX('[11]SDR 2023 Data'!$A$2:$D$207,MATCH(B176,'[11]SDR 2023 Data'!$A$2:$A$207,0),3),"")</f>
        <v>70.778611363146652</v>
      </c>
      <c r="T176" s="32">
        <f>IFERROR(INDEX('[11]SDR 2023 Data'!$A$2:$D$207,MATCH(B176,'[11]SDR 2023 Data'!$A$2:$A$207,0),4),"")</f>
        <v>72</v>
      </c>
      <c r="U176" s="32">
        <v>2023</v>
      </c>
    </row>
    <row r="177" spans="1:21" x14ac:dyDescent="0.2">
      <c r="A177" s="12" t="s">
        <v>384</v>
      </c>
      <c r="B177" s="13" t="s">
        <v>1111</v>
      </c>
      <c r="C177" s="25">
        <f>IFERROR(INDEX('[4]2023'!$A$4:$B$269,MATCH(B177,'[4]2023'!$A$4:$A$269,0),2),"")</f>
        <v>48582334</v>
      </c>
      <c r="D177" s="26">
        <v>2023</v>
      </c>
      <c r="E177" s="27">
        <f>IFERROR(INDEX('[5]Most Recent Value By Country'!$A$2:$D$267,MATCH(B177,'[5]Most Recent Value By Country'!$B$2:$B$267,0),3),"")</f>
        <v>10235.324070321934</v>
      </c>
      <c r="F177" s="28">
        <f>IFERROR(INDEX('[5]Most Recent Value By Country'!$A$2:$D$267,MATCH(B177,'[5]Most Recent Value By Country'!$B$2:$B$267,0),4),"")</f>
        <v>2022</v>
      </c>
      <c r="G177" s="29">
        <f>IFERROR(INDEX('[6]Most Recent Value By Country'!$A$2:$D$267,MATCH(B177,'[6]Most Recent Value By Country'!$B$2:$B$267,0),3),"")</f>
        <v>5467.1125179111095</v>
      </c>
      <c r="H177" s="30">
        <f>IFERROR(INDEX('[6]Most Recent Value By Country'!$A$2:$D$267,MATCH(B177,'[6]Most Recent Value By Country'!$B$2:$B$267,0),4),"")</f>
        <v>2022</v>
      </c>
      <c r="I177" s="31">
        <f>IFERROR(INDEX('[7]Most Recent Value By Country'!$A$2:$D$267,MATCH(B177,'[7]Most Recent Value By Country'!$B$2:$B$267,0),3),"")</f>
        <v>964.22438522443088</v>
      </c>
      <c r="J177" s="28">
        <f>IFERROR(INDEX('[7]Most Recent Value By Country'!$A$2:$D$267,MATCH(B177,'[7]Most Recent Value By Country'!$B$2:$B$267,0),4),"")</f>
        <v>2022</v>
      </c>
      <c r="K177" s="32" t="str">
        <f>IFERROR(INDEX('[8]Most Recent Year by Country'!$A$2:$D$267,MATCH(B177,'[8]Most Recent Year by Country'!$B$2:$B$267,0),3),"")</f>
        <v/>
      </c>
      <c r="L177" s="32" t="str">
        <f>IFERROR(INDEX('[8]Most Recent Year by Country'!$A$2:$D$267,MATCH(B177,'[8]Most Recent Year by Country'!$B$2:$B$267,0),4),"")</f>
        <v/>
      </c>
      <c r="M177" s="33">
        <f>IFERROR(INDEX('[9]2021 ECI'!$A$2:$D$134,MATCH(B177,'[9]2021 ECI'!$A$2:$A$134,0),4),"")</f>
        <v>-0.53081800000000001</v>
      </c>
      <c r="N177" s="32">
        <f>IFERROR(INDEX('[9]2021 ECI'!$A$2:$D$134,MATCH(B177,'[9]2021 ECI'!$A$2:$A$134,0),3),"")</f>
        <v>92</v>
      </c>
      <c r="O177" s="8">
        <f>IFERROR(INDEX('[9]2021 ECI'!$A$2:$E$134,MATCH(B177,'[9]2021 ECI'!$A$2:$A$134,0),5),"")</f>
        <v>2021</v>
      </c>
      <c r="P177" s="33">
        <f>IFERROR(INDEX('[10]CPI 2022 (final)'!$A$4:$E$183,MATCH(B177,'[10]CPI 2022 (final)'!$B$4:$B$183,0),4),"")</f>
        <v>26</v>
      </c>
      <c r="Q177" s="32">
        <f>IFERROR(INDEX('[10]CPI 2022 (final)'!$A$4:$E$183,MATCH(B177,'[10]CPI 2022 (final)'!$B$4:$B$183,0),5),"")</f>
        <v>142</v>
      </c>
      <c r="R177" s="32">
        <v>2022</v>
      </c>
      <c r="S177" s="34">
        <f>IFERROR(INDEX('[11]SDR 2023 Data'!$A$2:$D$207,MATCH(B177,'[11]SDR 2023 Data'!$A$2:$A$207,0),3),"")</f>
        <v>55.024064778325126</v>
      </c>
      <c r="T177" s="32">
        <f>IFERROR(INDEX('[11]SDR 2023 Data'!$A$2:$D$207,MATCH(B177,'[11]SDR 2023 Data'!$A$2:$A$207,0),4),"")</f>
        <v>141</v>
      </c>
      <c r="U177" s="32">
        <v>2023</v>
      </c>
    </row>
    <row r="178" spans="1:21" x14ac:dyDescent="0.2">
      <c r="A178" s="35" t="s">
        <v>386</v>
      </c>
      <c r="B178" s="36" t="s">
        <v>1117</v>
      </c>
      <c r="C178" s="25">
        <f>IFERROR(INDEX('[4]2023'!$A$4:$B$269,MATCH(B178,'[4]2023'!$A$4:$A$269,0),2),"")</f>
        <v>39414596</v>
      </c>
      <c r="D178" s="26">
        <v>2023</v>
      </c>
      <c r="E178" s="27">
        <f>IFERROR(INDEX('[5]Most Recent Value By Country'!$A$2:$D$267,MATCH(B178,'[5]Most Recent Value By Country'!$B$2:$B$267,0),3),"")</f>
        <v>83863.079181724039</v>
      </c>
      <c r="F178" s="28">
        <f>IFERROR(INDEX('[5]Most Recent Value By Country'!$A$2:$D$267,MATCH(B178,'[5]Most Recent Value By Country'!$B$2:$B$267,0),4),"")</f>
        <v>2022</v>
      </c>
      <c r="G178" s="29">
        <f>IFERROR(INDEX('[6]Most Recent Value By Country'!$A$2:$D$267,MATCH(B178,'[6]Most Recent Value By Country'!$B$2:$B$267,0),3),"")</f>
        <v>56908.844112689862</v>
      </c>
      <c r="H178" s="30">
        <f>IFERROR(INDEX('[6]Most Recent Value By Country'!$A$2:$D$267,MATCH(B178,'[6]Most Recent Value By Country'!$B$2:$B$267,0),4),"")</f>
        <v>2022</v>
      </c>
      <c r="I178" s="31">
        <f>IFERROR(INDEX('[7]Most Recent Value By Country'!$A$2:$D$267,MATCH(B178,'[7]Most Recent Value By Country'!$B$2:$B$267,0),3),"")</f>
        <v>4533.9755859375</v>
      </c>
      <c r="J178" s="28">
        <f>IFERROR(INDEX('[7]Most Recent Value By Country'!$A$2:$D$267,MATCH(B178,'[7]Most Recent Value By Country'!$B$2:$B$267,0),4),"")</f>
        <v>2022</v>
      </c>
      <c r="K178" s="32">
        <f>IFERROR(INDEX('[8]Most Recent Year by Country'!$A$2:$D$267,MATCH(B178,'[8]Most Recent Year by Country'!$B$2:$B$267,0),3),"")</f>
        <v>78</v>
      </c>
      <c r="L178" s="32">
        <f>IFERROR(INDEX('[8]Most Recent Year by Country'!$A$2:$D$267,MATCH(B178,'[8]Most Recent Year by Country'!$B$2:$B$267,0),4),"")</f>
        <v>2018</v>
      </c>
      <c r="M178" s="33">
        <f>IFERROR(INDEX('[9]2021 ECI'!$A$2:$D$134,MATCH(B178,'[9]2021 ECI'!$A$2:$A$134,0),4),"")</f>
        <v>0.32479829999999998</v>
      </c>
      <c r="N178" s="32">
        <f>IFERROR(INDEX('[9]2021 ECI'!$A$2:$D$134,MATCH(B178,'[9]2021 ECI'!$A$2:$A$134,0),3),"")</f>
        <v>49</v>
      </c>
      <c r="O178" s="8">
        <f>IFERROR(INDEX('[9]2021 ECI'!$A$2:$E$134,MATCH(B178,'[9]2021 ECI'!$A$2:$A$134,0),5),"")</f>
        <v>2021</v>
      </c>
      <c r="P178" s="33">
        <f>IFERROR(INDEX('[10]CPI 2022 (final)'!$A$4:$E$183,MATCH(B178,'[10]CPI 2022 (final)'!$B$4:$B$183,0),4),"")</f>
        <v>33</v>
      </c>
      <c r="Q178" s="32">
        <f>IFERROR(INDEX('[10]CPI 2022 (final)'!$A$4:$E$183,MATCH(B178,'[10]CPI 2022 (final)'!$B$4:$B$183,0),5),"")</f>
        <v>116</v>
      </c>
      <c r="R178" s="32">
        <v>2022</v>
      </c>
      <c r="S178" s="34">
        <f>IFERROR(INDEX('[11]SDR 2023 Data'!$A$2:$D$207,MATCH(B178,'[11]SDR 2023 Data'!$A$2:$A$207,0),3),"")</f>
        <v>76.51769790552585</v>
      </c>
      <c r="T178" s="32">
        <f>IFERROR(INDEX('[11]SDR 2023 Data'!$A$2:$D$207,MATCH(B178,'[11]SDR 2023 Data'!$A$2:$A$207,0),4),"")</f>
        <v>38</v>
      </c>
      <c r="U178" s="32">
        <v>2023</v>
      </c>
    </row>
    <row r="179" spans="1:21" x14ac:dyDescent="0.2">
      <c r="A179" s="12" t="s">
        <v>388</v>
      </c>
      <c r="B179" s="13" t="s">
        <v>389</v>
      </c>
      <c r="C179" s="25">
        <f>IFERROR(INDEX('[4]2023'!$A$4:$B$269,MATCH(B179,'[4]2023'!$A$4:$A$269,0),2),"")</f>
        <v>9516871</v>
      </c>
      <c r="D179" s="26">
        <v>2023</v>
      </c>
      <c r="E179" s="27">
        <f>IFERROR(INDEX('[5]Most Recent Value By Country'!$A$2:$D$267,MATCH(B179,'[5]Most Recent Value By Country'!$B$2:$B$267,0),3),"")</f>
        <v>246886.26268209668</v>
      </c>
      <c r="F179" s="28">
        <f>IFERROR(INDEX('[5]Most Recent Value By Country'!$A$2:$D$267,MATCH(B179,'[5]Most Recent Value By Country'!$B$2:$B$267,0),4),"")</f>
        <v>2020</v>
      </c>
      <c r="G179" s="29">
        <f>IFERROR(INDEX('[6]Most Recent Value By Country'!$A$2:$D$267,MATCH(B179,'[6]Most Recent Value By Country'!$B$2:$B$267,0),3),"")</f>
        <v>335237.57658270933</v>
      </c>
      <c r="H179" s="30">
        <f>IFERROR(INDEX('[6]Most Recent Value By Country'!$A$2:$D$267,MATCH(B179,'[6]Most Recent Value By Country'!$B$2:$B$267,0),4),"")</f>
        <v>2020</v>
      </c>
      <c r="I179" s="31">
        <f>IFERROR(INDEX('[7]Most Recent Value By Country'!$A$2:$D$267,MATCH(B179,'[7]Most Recent Value By Country'!$B$2:$B$267,0),3),"")</f>
        <v>53757.863250830771</v>
      </c>
      <c r="J179" s="28">
        <f>IFERROR(INDEX('[7]Most Recent Value By Country'!$A$2:$D$267,MATCH(B179,'[7]Most Recent Value By Country'!$B$2:$B$267,0),4),"")</f>
        <v>2022</v>
      </c>
      <c r="K179" s="32">
        <f>IFERROR(INDEX('[8]Most Recent Year by Country'!$A$2:$D$267,MATCH(B179,'[8]Most Recent Year by Country'!$B$2:$B$267,0),3),"")</f>
        <v>130</v>
      </c>
      <c r="L179" s="32">
        <f>IFERROR(INDEX('[8]Most Recent Year by Country'!$A$2:$D$267,MATCH(B179,'[8]Most Recent Year by Country'!$B$2:$B$267,0),4),"")</f>
        <v>2018</v>
      </c>
      <c r="M179" s="33">
        <f>IFERROR(INDEX('[9]2021 ECI'!$A$2:$D$134,MATCH(B179,'[9]2021 ECI'!$A$2:$A$134,0),4),"")</f>
        <v>0.12410338999999999</v>
      </c>
      <c r="N179" s="32">
        <f>IFERROR(INDEX('[9]2021 ECI'!$A$2:$D$134,MATCH(B179,'[9]2021 ECI'!$A$2:$A$134,0),3),"")</f>
        <v>56</v>
      </c>
      <c r="O179" s="8">
        <f>IFERROR(INDEX('[9]2021 ECI'!$A$2:$E$134,MATCH(B179,'[9]2021 ECI'!$A$2:$A$134,0),5),"")</f>
        <v>2021</v>
      </c>
      <c r="P179" s="33">
        <f>IFERROR(INDEX('[10]CPI 2022 (final)'!$A$4:$E$183,MATCH(B179,'[10]CPI 2022 (final)'!$B$4:$B$183,0),4),"")</f>
        <v>67</v>
      </c>
      <c r="Q179" s="32">
        <f>IFERROR(INDEX('[10]CPI 2022 (final)'!$A$4:$E$183,MATCH(B179,'[10]CPI 2022 (final)'!$B$4:$B$183,0),5),"")</f>
        <v>27</v>
      </c>
      <c r="R179" s="32">
        <v>2022</v>
      </c>
      <c r="S179" s="34">
        <f>IFERROR(INDEX('[11]SDR 2023 Data'!$A$2:$D$207,MATCH(B179,'[11]SDR 2023 Data'!$A$2:$A$207,0),3),"")</f>
        <v>69.714765729368679</v>
      </c>
      <c r="T179" s="32">
        <f>IFERROR(INDEX('[11]SDR 2023 Data'!$A$2:$D$207,MATCH(B179,'[11]SDR 2023 Data'!$A$2:$A$207,0),4),"")</f>
        <v>79</v>
      </c>
      <c r="U179" s="32">
        <v>2023</v>
      </c>
    </row>
    <row r="180" spans="1:21" x14ac:dyDescent="0.2">
      <c r="A180" s="12" t="s">
        <v>393</v>
      </c>
      <c r="B180" s="13" t="s">
        <v>392</v>
      </c>
      <c r="C180" s="25">
        <f>IFERROR(INDEX('[4]2023'!$A$4:$B$269,MATCH(B180,'[4]2023'!$A$4:$A$269,0),2),"")</f>
        <v>67184088</v>
      </c>
      <c r="D180" s="26">
        <v>2023</v>
      </c>
      <c r="E180" s="27">
        <f>IFERROR(INDEX('[5]Most Recent Value By Country'!$A$2:$D$267,MATCH(B180,'[5]Most Recent Value By Country'!$B$2:$B$267,0),3),"")</f>
        <v>1111593.852701091</v>
      </c>
      <c r="F180" s="28">
        <f>IFERROR(INDEX('[5]Most Recent Value By Country'!$A$2:$D$267,MATCH(B180,'[5]Most Recent Value By Country'!$B$2:$B$267,0),4),"")</f>
        <v>2022</v>
      </c>
      <c r="G180" s="29">
        <f>IFERROR(INDEX('[6]Most Recent Value By Country'!$A$2:$D$267,MATCH(B180,'[6]Most Recent Value By Country'!$B$2:$B$267,0),3),"")</f>
        <v>1004803.7420557537</v>
      </c>
      <c r="H180" s="30">
        <f>IFERROR(INDEX('[6]Most Recent Value By Country'!$A$2:$D$267,MATCH(B180,'[6]Most Recent Value By Country'!$B$2:$B$267,0),4),"")</f>
        <v>2022</v>
      </c>
      <c r="I180" s="31">
        <f>IFERROR(INDEX('[7]Most Recent Value By Country'!$A$2:$D$267,MATCH(B180,'[7]Most Recent Value By Country'!$B$2:$B$267,0),3),"")</f>
        <v>45850.426122262899</v>
      </c>
      <c r="J180" s="28">
        <f>IFERROR(INDEX('[7]Most Recent Value By Country'!$A$2:$D$267,MATCH(B180,'[7]Most Recent Value By Country'!$B$2:$B$267,0),4),"")</f>
        <v>2022</v>
      </c>
      <c r="K180" s="32">
        <f>IFERROR(INDEX('[8]Most Recent Year by Country'!$A$2:$D$267,MATCH(B180,'[8]Most Recent Year by Country'!$B$2:$B$267,0),3),"")</f>
        <v>1858</v>
      </c>
      <c r="L180" s="32">
        <f>IFERROR(INDEX('[8]Most Recent Year by Country'!$A$2:$D$267,MATCH(B180,'[8]Most Recent Year by Country'!$B$2:$B$267,0),4),"")</f>
        <v>2014</v>
      </c>
      <c r="M180" s="33">
        <f>IFERROR(INDEX('[9]2021 ECI'!$A$2:$D$134,MATCH(B180,'[9]2021 ECI'!$A$2:$A$134,0),4),"")</f>
        <v>1.6125351000000001</v>
      </c>
      <c r="N180" s="32">
        <f>IFERROR(INDEX('[9]2021 ECI'!$A$2:$D$134,MATCH(B180,'[9]2021 ECI'!$A$2:$A$134,0),3),"")</f>
        <v>8</v>
      </c>
      <c r="O180" s="8">
        <f>IFERROR(INDEX('[9]2021 ECI'!$A$2:$E$134,MATCH(B180,'[9]2021 ECI'!$A$2:$A$134,0),5),"")</f>
        <v>2021</v>
      </c>
      <c r="P180" s="33">
        <f>IFERROR(INDEX('[10]CPI 2022 (final)'!$A$4:$E$183,MATCH(B180,'[10]CPI 2022 (final)'!$B$4:$B$183,0),4),"")</f>
        <v>73</v>
      </c>
      <c r="Q180" s="32">
        <f>IFERROR(INDEX('[10]CPI 2022 (final)'!$A$4:$E$183,MATCH(B180,'[10]CPI 2022 (final)'!$B$4:$B$183,0),5),"")</f>
        <v>18</v>
      </c>
      <c r="R180" s="32">
        <v>2022</v>
      </c>
      <c r="S180" s="34">
        <f>IFERROR(INDEX('[11]SDR 2023 Data'!$A$2:$D$207,MATCH(B180,'[11]SDR 2023 Data'!$A$2:$A$207,0),3),"")</f>
        <v>81.653142717086823</v>
      </c>
      <c r="T180" s="32">
        <f>IFERROR(INDEX('[11]SDR 2023 Data'!$A$2:$D$207,MATCH(B180,'[11]SDR 2023 Data'!$A$2:$A$207,0),4),"")</f>
        <v>11</v>
      </c>
      <c r="U180" s="32">
        <v>2023</v>
      </c>
    </row>
    <row r="181" spans="1:21" x14ac:dyDescent="0.2">
      <c r="A181" s="12" t="s">
        <v>397</v>
      </c>
      <c r="B181" s="13" t="s">
        <v>396</v>
      </c>
      <c r="C181" s="25">
        <f>IFERROR(INDEX('[4]2023'!$A$4:$B$269,MATCH(B181,'[4]2023'!$A$4:$A$269,0),2),"")</f>
        <v>335020960</v>
      </c>
      <c r="D181" s="26">
        <v>2023</v>
      </c>
      <c r="E181" s="27">
        <f>IFERROR(INDEX('[5]Most Recent Value By Country'!$A$2:$D$267,MATCH(B181,'[5]Most Recent Value By Country'!$B$2:$B$267,0),3),"")</f>
        <v>3401361</v>
      </c>
      <c r="F181" s="28">
        <f>IFERROR(INDEX('[5]Most Recent Value By Country'!$A$2:$D$267,MATCH(B181,'[5]Most Recent Value By Country'!$B$2:$B$267,0),4),"")</f>
        <v>2021</v>
      </c>
      <c r="G181" s="29">
        <f>IFERROR(INDEX('[6]Most Recent Value By Country'!$A$2:$D$267,MATCH(B181,'[6]Most Recent Value By Country'!$B$2:$B$267,0),3),"")</f>
        <v>2539648</v>
      </c>
      <c r="H181" s="30">
        <f>IFERROR(INDEX('[6]Most Recent Value By Country'!$A$2:$D$267,MATCH(B181,'[6]Most Recent Value By Country'!$B$2:$B$267,0),4),"")</f>
        <v>2021</v>
      </c>
      <c r="I181" s="31">
        <f>IFERROR(INDEX('[7]Most Recent Value By Country'!$A$2:$D$267,MATCH(B181,'[7]Most Recent Value By Country'!$B$2:$B$267,0),3),"")</f>
        <v>76398.591742205361</v>
      </c>
      <c r="J181" s="28">
        <f>IFERROR(INDEX('[7]Most Recent Value By Country'!$A$2:$D$267,MATCH(B181,'[7]Most Recent Value By Country'!$B$2:$B$267,0),4),"")</f>
        <v>2022</v>
      </c>
      <c r="K181" s="32">
        <f>IFERROR(INDEX('[8]Most Recent Year by Country'!$A$2:$D$267,MATCH(B181,'[8]Most Recent Year by Country'!$B$2:$B$267,0),3),"")</f>
        <v>4266</v>
      </c>
      <c r="L181" s="32">
        <f>IFERROR(INDEX('[8]Most Recent Year by Country'!$A$2:$D$267,MATCH(B181,'[8]Most Recent Year by Country'!$B$2:$B$267,0),4),"")</f>
        <v>2019</v>
      </c>
      <c r="M181" s="33">
        <f>IFERROR(INDEX('[9]2021 ECI'!$A$2:$D$134,MATCH(B181,'[9]2021 ECI'!$A$2:$A$134,0),4),"")</f>
        <v>1.4049027000000001</v>
      </c>
      <c r="N181" s="32">
        <f>IFERROR(INDEX('[9]2021 ECI'!$A$2:$D$134,MATCH(B181,'[9]2021 ECI'!$A$2:$A$134,0),3),"")</f>
        <v>14</v>
      </c>
      <c r="O181" s="8">
        <f>IFERROR(INDEX('[9]2021 ECI'!$A$2:$E$134,MATCH(B181,'[9]2021 ECI'!$A$2:$A$134,0),5),"")</f>
        <v>2021</v>
      </c>
      <c r="P181" s="33">
        <f>IFERROR(INDEX('[10]CPI 2022 (final)'!$A$4:$E$183,MATCH(B181,'[10]CPI 2022 (final)'!$B$4:$B$183,0),4),"")</f>
        <v>69</v>
      </c>
      <c r="Q181" s="32">
        <f>IFERROR(INDEX('[10]CPI 2022 (final)'!$A$4:$E$183,MATCH(B181,'[10]CPI 2022 (final)'!$B$4:$B$183,0),5),"")</f>
        <v>24</v>
      </c>
      <c r="R181" s="32">
        <v>2022</v>
      </c>
      <c r="S181" s="34">
        <f>IFERROR(INDEX('[11]SDR 2023 Data'!$A$2:$D$207,MATCH(B181,'[11]SDR 2023 Data'!$A$2:$A$207,0),3),"")</f>
        <v>75.91439705245736</v>
      </c>
      <c r="T181" s="32">
        <f>IFERROR(INDEX('[11]SDR 2023 Data'!$A$2:$D$207,MATCH(B181,'[11]SDR 2023 Data'!$A$2:$A$207,0),4),"")</f>
        <v>39</v>
      </c>
      <c r="U181" s="32">
        <v>2023</v>
      </c>
    </row>
    <row r="182" spans="1:21" x14ac:dyDescent="0.2">
      <c r="A182" s="12" t="s">
        <v>399</v>
      </c>
      <c r="B182" s="13" t="s">
        <v>1295</v>
      </c>
      <c r="C182" s="25">
        <f>IFERROR(INDEX('[4]2023'!$A$4:$B$269,MATCH(B182,'[4]2023'!$A$4:$A$269,0),2),"")</f>
        <v>3423108</v>
      </c>
      <c r="D182" s="26">
        <v>2023</v>
      </c>
      <c r="E182" s="27">
        <f>IFERROR(INDEX('[5]Most Recent Value By Country'!$A$2:$D$267,MATCH(B182,'[5]Most Recent Value By Country'!$B$2:$B$267,0),3),"")</f>
        <v>18413.033217870365</v>
      </c>
      <c r="F182" s="28">
        <f>IFERROR(INDEX('[5]Most Recent Value By Country'!$A$2:$D$267,MATCH(B182,'[5]Most Recent Value By Country'!$B$2:$B$267,0),4),"")</f>
        <v>2022</v>
      </c>
      <c r="G182" s="29">
        <f>IFERROR(INDEX('[6]Most Recent Value By Country'!$A$2:$D$267,MATCH(B182,'[6]Most Recent Value By Country'!$B$2:$B$267,0),3),"")</f>
        <v>22294.27115498596</v>
      </c>
      <c r="H182" s="30">
        <f>IFERROR(INDEX('[6]Most Recent Value By Country'!$A$2:$D$267,MATCH(B182,'[6]Most Recent Value By Country'!$B$2:$B$267,0),4),"")</f>
        <v>2022</v>
      </c>
      <c r="I182" s="31">
        <f>IFERROR(INDEX('[7]Most Recent Value By Country'!$A$2:$D$267,MATCH(B182,'[7]Most Recent Value By Country'!$B$2:$B$267,0),3),"")</f>
        <v>20795.042353555345</v>
      </c>
      <c r="J182" s="28">
        <f>IFERROR(INDEX('[7]Most Recent Value By Country'!$A$2:$D$267,MATCH(B182,'[7]Most Recent Value By Country'!$B$2:$B$267,0),4),"")</f>
        <v>2022</v>
      </c>
      <c r="K182" s="32">
        <f>IFERROR(INDEX('[8]Most Recent Year by Country'!$A$2:$D$267,MATCH(B182,'[8]Most Recent Year by Country'!$B$2:$B$267,0),3),"")</f>
        <v>17</v>
      </c>
      <c r="L182" s="32">
        <f>IFERROR(INDEX('[8]Most Recent Year by Country'!$A$2:$D$267,MATCH(B182,'[8]Most Recent Year by Country'!$B$2:$B$267,0),4),"")</f>
        <v>1999</v>
      </c>
      <c r="M182" s="33">
        <f>IFERROR(INDEX('[9]2021 ECI'!$A$2:$D$134,MATCH(B182,'[9]2021 ECI'!$A$2:$A$134,0),4),"")</f>
        <v>0.23785289000000001</v>
      </c>
      <c r="N182" s="32">
        <f>IFERROR(INDEX('[9]2021 ECI'!$A$2:$D$134,MATCH(B182,'[9]2021 ECI'!$A$2:$A$134,0),3),"")</f>
        <v>51</v>
      </c>
      <c r="O182" s="8">
        <f>IFERROR(INDEX('[9]2021 ECI'!$A$2:$E$134,MATCH(B182,'[9]2021 ECI'!$A$2:$A$134,0),5),"")</f>
        <v>2021</v>
      </c>
      <c r="P182" s="33">
        <f>IFERROR(INDEX('[10]CPI 2022 (final)'!$A$4:$E$183,MATCH(B182,'[10]CPI 2022 (final)'!$B$4:$B$183,0),4),"")</f>
        <v>74</v>
      </c>
      <c r="Q182" s="32">
        <f>IFERROR(INDEX('[10]CPI 2022 (final)'!$A$4:$E$183,MATCH(B182,'[10]CPI 2022 (final)'!$B$4:$B$183,0),5),"")</f>
        <v>14</v>
      </c>
      <c r="R182" s="32">
        <v>2022</v>
      </c>
      <c r="S182" s="34">
        <f>IFERROR(INDEX('[11]SDR 2023 Data'!$A$2:$D$207,MATCH(B182,'[11]SDR 2023 Data'!$A$2:$A$207,0),3),"")</f>
        <v>77.738373605805947</v>
      </c>
      <c r="T182" s="32">
        <f>IFERROR(INDEX('[11]SDR 2023 Data'!$A$2:$D$207,MATCH(B182,'[11]SDR 2023 Data'!$A$2:$A$207,0),4),"")</f>
        <v>32</v>
      </c>
      <c r="U182" s="32">
        <v>2023</v>
      </c>
    </row>
    <row r="183" spans="1:21" x14ac:dyDescent="0.2">
      <c r="A183" s="12" t="s">
        <v>401</v>
      </c>
      <c r="B183" s="13" t="s">
        <v>1131</v>
      </c>
      <c r="C183" s="25">
        <f>IFERROR(INDEX('[4]2023'!$A$4:$B$269,MATCH(B183,'[4]2023'!$A$4:$A$269,0),2),"")</f>
        <v>36194172</v>
      </c>
      <c r="D183" s="26">
        <v>2023</v>
      </c>
      <c r="E183" s="27">
        <f>IFERROR(INDEX('[5]Most Recent Value By Country'!$A$2:$D$267,MATCH(B183,'[5]Most Recent Value By Country'!$B$2:$B$267,0),3),"")</f>
        <v>35621.295915563329</v>
      </c>
      <c r="F183" s="28">
        <f>IFERROR(INDEX('[5]Most Recent Value By Country'!$A$2:$D$267,MATCH(B183,'[5]Most Recent Value By Country'!$B$2:$B$267,0),4),"")</f>
        <v>2022</v>
      </c>
      <c r="G183" s="29">
        <f>IFERROR(INDEX('[6]Most Recent Value By Country'!$A$2:$D$267,MATCH(B183,'[6]Most Recent Value By Country'!$B$2:$B$267,0),3),"")</f>
        <v>21922.344977447137</v>
      </c>
      <c r="H183" s="30">
        <f>IFERROR(INDEX('[6]Most Recent Value By Country'!$A$2:$D$267,MATCH(B183,'[6]Most Recent Value By Country'!$B$2:$B$267,0),4),"")</f>
        <v>2022</v>
      </c>
      <c r="I183" s="31">
        <f>IFERROR(INDEX('[7]Most Recent Value By Country'!$A$2:$D$267,MATCH(B183,'[7]Most Recent Value By Country'!$B$2:$B$267,0),3),"")</f>
        <v>2255.1511548936405</v>
      </c>
      <c r="J183" s="28">
        <f>IFERROR(INDEX('[7]Most Recent Value By Country'!$A$2:$D$267,MATCH(B183,'[7]Most Recent Value By Country'!$B$2:$B$267,0),4),"")</f>
        <v>2022</v>
      </c>
      <c r="K183" s="32" t="str">
        <f>IFERROR(INDEX('[8]Most Recent Year by Country'!$A$2:$D$267,MATCH(B183,'[8]Most Recent Year by Country'!$B$2:$B$267,0),3),"")</f>
        <v/>
      </c>
      <c r="L183" s="32" t="str">
        <f>IFERROR(INDEX('[8]Most Recent Year by Country'!$A$2:$D$267,MATCH(B183,'[8]Most Recent Year by Country'!$B$2:$B$267,0),4),"")</f>
        <v/>
      </c>
      <c r="M183" s="33">
        <f>IFERROR(INDEX('[9]2021 ECI'!$A$2:$D$134,MATCH(B183,'[9]2021 ECI'!$A$2:$A$134,0),4),"")</f>
        <v>-0.17489642</v>
      </c>
      <c r="N183" s="32">
        <f>IFERROR(INDEX('[9]2021 ECI'!$A$2:$D$134,MATCH(B183,'[9]2021 ECI'!$A$2:$A$134,0),3),"")</f>
        <v>72</v>
      </c>
      <c r="O183" s="8">
        <f>IFERROR(INDEX('[9]2021 ECI'!$A$2:$E$134,MATCH(B183,'[9]2021 ECI'!$A$2:$A$134,0),5),"")</f>
        <v>2021</v>
      </c>
      <c r="P183" s="33">
        <f>IFERROR(INDEX('[10]CPI 2022 (final)'!$A$4:$E$183,MATCH(B183,'[10]CPI 2022 (final)'!$B$4:$B$183,0),4),"")</f>
        <v>31</v>
      </c>
      <c r="Q183" s="32">
        <f>IFERROR(INDEX('[10]CPI 2022 (final)'!$A$4:$E$183,MATCH(B183,'[10]CPI 2022 (final)'!$B$4:$B$183,0),5),"")</f>
        <v>126</v>
      </c>
      <c r="R183" s="32">
        <v>2022</v>
      </c>
      <c r="S183" s="34">
        <f>IFERROR(INDEX('[11]SDR 2023 Data'!$A$2:$D$207,MATCH(B183,'[11]SDR 2023 Data'!$A$2:$A$207,0),3),"")</f>
        <v>71.148246625923107</v>
      </c>
      <c r="T183" s="32">
        <f>IFERROR(INDEX('[11]SDR 2023 Data'!$A$2:$D$207,MATCH(B183,'[11]SDR 2023 Data'!$A$2:$A$207,0),4),"")</f>
        <v>69</v>
      </c>
      <c r="U183" s="32">
        <v>2023</v>
      </c>
    </row>
    <row r="184" spans="1:21" x14ac:dyDescent="0.2">
      <c r="A184" s="12" t="s">
        <v>403</v>
      </c>
      <c r="B184" s="13" t="s">
        <v>1299</v>
      </c>
      <c r="C184" s="25">
        <f>IFERROR(INDEX('[4]2023'!$A$4:$B$269,MATCH(B184,'[4]2023'!$A$4:$A$269,0),2),"")</f>
        <v>334506</v>
      </c>
      <c r="D184" s="26">
        <v>2023</v>
      </c>
      <c r="E184" s="27">
        <f>IFERROR(INDEX('[5]Most Recent Value By Country'!$A$2:$D$267,MATCH(B184,'[5]Most Recent Value By Country'!$B$2:$B$267,0),3),"")</f>
        <v>535.38727823453053</v>
      </c>
      <c r="F184" s="28">
        <f>IFERROR(INDEX('[5]Most Recent Value By Country'!$A$2:$D$267,MATCH(B184,'[5]Most Recent Value By Country'!$B$2:$B$267,0),4),"")</f>
        <v>2022</v>
      </c>
      <c r="G184" s="29">
        <f>IFERROR(INDEX('[6]Most Recent Value By Country'!$A$2:$D$267,MATCH(B184,'[6]Most Recent Value By Country'!$B$2:$B$267,0),3),"")</f>
        <v>149.90047598442231</v>
      </c>
      <c r="H184" s="30">
        <f>IFERROR(INDEX('[6]Most Recent Value By Country'!$A$2:$D$267,MATCH(B184,'[6]Most Recent Value By Country'!$B$2:$B$267,0),4),"")</f>
        <v>2022</v>
      </c>
      <c r="I184" s="31">
        <f>IFERROR(INDEX('[7]Most Recent Value By Country'!$A$2:$D$267,MATCH(B184,'[7]Most Recent Value By Country'!$B$2:$B$267,0),3),"")</f>
        <v>3010.2921728615911</v>
      </c>
      <c r="J184" s="28">
        <f>IFERROR(INDEX('[7]Most Recent Value By Country'!$A$2:$D$267,MATCH(B184,'[7]Most Recent Value By Country'!$B$2:$B$267,0),4),"")</f>
        <v>2022</v>
      </c>
      <c r="K184" s="32" t="str">
        <f>IFERROR(INDEX('[8]Most Recent Year by Country'!$A$2:$D$267,MATCH(B184,'[8]Most Recent Year by Country'!$B$2:$B$267,0),3),"")</f>
        <v/>
      </c>
      <c r="L184" s="32" t="str">
        <f>IFERROR(INDEX('[8]Most Recent Year by Country'!$A$2:$D$267,MATCH(B184,'[8]Most Recent Year by Country'!$B$2:$B$267,0),4),"")</f>
        <v/>
      </c>
      <c r="M184" s="33" t="str">
        <f>IFERROR(INDEX('[9]2021 ECI'!$A$2:$D$134,MATCH(B184,'[9]2021 ECI'!$A$2:$A$134,0),4),"")</f>
        <v/>
      </c>
      <c r="N184" s="32" t="str">
        <f>IFERROR(INDEX('[9]2021 ECI'!$A$2:$D$134,MATCH(B184,'[9]2021 ECI'!$A$2:$A$134,0),3),"")</f>
        <v/>
      </c>
      <c r="O184" s="8" t="str">
        <f>IFERROR(INDEX('[9]2021 ECI'!$A$2:$E$134,MATCH(B184,'[9]2021 ECI'!$A$2:$A$134,0),5),"")</f>
        <v/>
      </c>
      <c r="P184" s="33">
        <f>IFERROR(INDEX('[10]CPI 2022 (final)'!$A$4:$E$183,MATCH(B184,'[10]CPI 2022 (final)'!$B$4:$B$183,0),4),"")</f>
        <v>48</v>
      </c>
      <c r="Q184" s="32">
        <f>IFERROR(INDEX('[10]CPI 2022 (final)'!$A$4:$E$183,MATCH(B184,'[10]CPI 2022 (final)'!$B$4:$B$183,0),5),"")</f>
        <v>60</v>
      </c>
      <c r="R184" s="32">
        <v>2022</v>
      </c>
      <c r="S184" s="34">
        <f>IFERROR(INDEX('[11]SDR 2023 Data'!$A$2:$D$207,MATCH(B184,'[11]SDR 2023 Data'!$A$2:$A$207,0),3),"")</f>
        <v>0</v>
      </c>
      <c r="T184" s="32">
        <f>IFERROR(INDEX('[11]SDR 2023 Data'!$A$2:$D$207,MATCH(B184,'[11]SDR 2023 Data'!$A$2:$A$207,0),4),"")</f>
        <v>0</v>
      </c>
      <c r="U184" s="32">
        <v>2023</v>
      </c>
    </row>
    <row r="185" spans="1:21" x14ac:dyDescent="0.2">
      <c r="A185" s="12" t="s">
        <v>1297</v>
      </c>
      <c r="B185" s="13" t="s">
        <v>1298</v>
      </c>
      <c r="C185" s="25">
        <f>IFERROR(INDEX('[4]2023'!$A$4:$B$269,MATCH(B185,'[4]2023'!$A$4:$A$269,0),2),"")</f>
        <v>28838499</v>
      </c>
      <c r="D185" s="26">
        <v>2023</v>
      </c>
      <c r="E185" s="27">
        <f>IFERROR(INDEX('[5]Most Recent Value By Country'!$A$2:$D$267,MATCH(B185,'[5]Most Recent Value By Country'!$B$2:$B$267,0),3),"")</f>
        <v>151446.28862862417</v>
      </c>
      <c r="F185" s="28">
        <f>IFERROR(INDEX('[5]Most Recent Value By Country'!$A$2:$D$267,MATCH(B185,'[5]Most Recent Value By Country'!$B$2:$B$267,0),4),"")</f>
        <v>2014</v>
      </c>
      <c r="G185" s="29">
        <f>IFERROR(INDEX('[6]Most Recent Value By Country'!$A$2:$D$267,MATCH(B185,'[6]Most Recent Value By Country'!$B$2:$B$267,0),3),"")</f>
        <v>80524.231883135479</v>
      </c>
      <c r="H185" s="30">
        <f>IFERROR(INDEX('[6]Most Recent Value By Country'!$A$2:$D$267,MATCH(B185,'[6]Most Recent Value By Country'!$B$2:$B$267,0),4),"")</f>
        <v>2014</v>
      </c>
      <c r="I185" s="31">
        <f>IFERROR(INDEX('[7]Most Recent Value By Country'!$A$2:$D$267,MATCH(B185,'[7]Most Recent Value By Country'!$B$2:$B$267,0),3),"")</f>
        <v>15975.729375336146</v>
      </c>
      <c r="J185" s="28">
        <f>IFERROR(INDEX('[7]Most Recent Value By Country'!$A$2:$D$267,MATCH(B185,'[7]Most Recent Value By Country'!$B$2:$B$267,0),4),"")</f>
        <v>2014</v>
      </c>
      <c r="K185" s="32">
        <f>IFERROR(INDEX('[8]Most Recent Year by Country'!$A$2:$D$267,MATCH(B185,'[8]Most Recent Year by Country'!$B$2:$B$267,0),3),"")</f>
        <v>37</v>
      </c>
      <c r="L185" s="32">
        <f>IFERROR(INDEX('[8]Most Recent Year by Country'!$A$2:$D$267,MATCH(B185,'[8]Most Recent Year by Country'!$B$2:$B$267,0),4),"")</f>
        <v>2014</v>
      </c>
      <c r="M185" s="33">
        <f>IFERROR(INDEX('[9]2021 ECI'!$A$2:$D$134,MATCH(B185,'[9]2021 ECI'!$A$2:$A$134,0),4),"")</f>
        <v>-1.2844517</v>
      </c>
      <c r="N185" s="32">
        <f>IFERROR(INDEX('[9]2021 ECI'!$A$2:$D$134,MATCH(B185,'[9]2021 ECI'!$A$2:$A$134,0),3),"")</f>
        <v>123</v>
      </c>
      <c r="O185" s="8">
        <f>IFERROR(INDEX('[9]2021 ECI'!$A$2:$E$134,MATCH(B185,'[9]2021 ECI'!$A$2:$A$134,0),5),"")</f>
        <v>2021</v>
      </c>
      <c r="P185" s="33">
        <f>IFERROR(INDEX('[10]CPI 2022 (final)'!$A$4:$E$183,MATCH(B185,'[10]CPI 2022 (final)'!$B$4:$B$183,0),4),"")</f>
        <v>14</v>
      </c>
      <c r="Q185" s="32">
        <f>IFERROR(INDEX('[10]CPI 2022 (final)'!$A$4:$E$183,MATCH(B185,'[10]CPI 2022 (final)'!$B$4:$B$183,0),5),"")</f>
        <v>177</v>
      </c>
      <c r="R185" s="32">
        <v>2022</v>
      </c>
      <c r="S185" s="34">
        <f>IFERROR(INDEX('[11]SDR 2023 Data'!$A$2:$D$207,MATCH(B185,'[11]SDR 2023 Data'!$A$2:$A$207,0),3),"")</f>
        <v>62.882696692523176</v>
      </c>
      <c r="T185" s="32">
        <f>IFERROR(INDEX('[11]SDR 2023 Data'!$A$2:$D$207,MATCH(B185,'[11]SDR 2023 Data'!$A$2:$A$207,0),4),"")</f>
        <v>117</v>
      </c>
      <c r="U185" s="32">
        <v>2023</v>
      </c>
    </row>
    <row r="186" spans="1:21" x14ac:dyDescent="0.2">
      <c r="A186" s="12" t="s">
        <v>406</v>
      </c>
      <c r="B186" s="13" t="s">
        <v>1139</v>
      </c>
      <c r="C186" s="25">
        <f>IFERROR(INDEX('[4]2023'!$A$4:$B$269,MATCH(B186,'[4]2023'!$A$4:$A$269,0),2),"")</f>
        <v>98858950</v>
      </c>
      <c r="D186" s="26">
        <v>2023</v>
      </c>
      <c r="E186" s="27">
        <f>IFERROR(INDEX('[5]Most Recent Value By Country'!$A$2:$D$267,MATCH(B186,'[5]Most Recent Value By Country'!$B$2:$B$267,0),3),"")</f>
        <v>341154.3078356472</v>
      </c>
      <c r="F186" s="28">
        <f>IFERROR(INDEX('[5]Most Recent Value By Country'!$A$2:$D$267,MATCH(B186,'[5]Most Recent Value By Country'!$B$2:$B$267,0),4),"")</f>
        <v>2021</v>
      </c>
      <c r="G186" s="29">
        <f>IFERROR(INDEX('[6]Most Recent Value By Country'!$A$2:$D$267,MATCH(B186,'[6]Most Recent Value By Country'!$B$2:$B$267,0),3),"")</f>
        <v>341575.80574742478</v>
      </c>
      <c r="H186" s="30">
        <f>IFERROR(INDEX('[6]Most Recent Value By Country'!$A$2:$D$267,MATCH(B186,'[6]Most Recent Value By Country'!$B$2:$B$267,0),4),"")</f>
        <v>2021</v>
      </c>
      <c r="I186" s="31">
        <f>IFERROR(INDEX('[7]Most Recent Value By Country'!$A$2:$D$267,MATCH(B186,'[7]Most Recent Value By Country'!$B$2:$B$267,0),3),"")</f>
        <v>4163.5143004092988</v>
      </c>
      <c r="J186" s="28">
        <f>IFERROR(INDEX('[7]Most Recent Value By Country'!$A$2:$D$267,MATCH(B186,'[7]Most Recent Value By Country'!$B$2:$B$267,0),4),"")</f>
        <v>2022</v>
      </c>
      <c r="K186" s="32">
        <f>IFERROR(INDEX('[8]Most Recent Year by Country'!$A$2:$D$267,MATCH(B186,'[8]Most Recent Year by Country'!$B$2:$B$267,0),3),"")</f>
        <v>745</v>
      </c>
      <c r="L186" s="32">
        <f>IFERROR(INDEX('[8]Most Recent Year by Country'!$A$2:$D$267,MATCH(B186,'[8]Most Recent Year by Country'!$B$2:$B$267,0),4),"")</f>
        <v>2019</v>
      </c>
      <c r="M186" s="33">
        <f>IFERROR(INDEX('[9]2021 ECI'!$A$2:$D$134,MATCH(B186,'[9]2021 ECI'!$A$2:$A$134,0),4),"")</f>
        <v>3.6365185000000001E-2</v>
      </c>
      <c r="N186" s="32">
        <f>IFERROR(INDEX('[9]2021 ECI'!$A$2:$D$134,MATCH(B186,'[9]2021 ECI'!$A$2:$A$134,0),3),"")</f>
        <v>61</v>
      </c>
      <c r="O186" s="8">
        <f>IFERROR(INDEX('[9]2021 ECI'!$A$2:$E$134,MATCH(B186,'[9]2021 ECI'!$A$2:$A$134,0),5),"")</f>
        <v>2021</v>
      </c>
      <c r="P186" s="33">
        <f>IFERROR(INDEX('[10]CPI 2022 (final)'!$A$4:$E$183,MATCH(B186,'[10]CPI 2022 (final)'!$B$4:$B$183,0),4),"")</f>
        <v>42</v>
      </c>
      <c r="Q186" s="32">
        <f>IFERROR(INDEX('[10]CPI 2022 (final)'!$A$4:$E$183,MATCH(B186,'[10]CPI 2022 (final)'!$B$4:$B$183,0),5),"")</f>
        <v>77</v>
      </c>
      <c r="R186" s="32">
        <v>2022</v>
      </c>
      <c r="S186" s="34">
        <f>IFERROR(INDEX('[11]SDR 2023 Data'!$A$2:$D$207,MATCH(B186,'[11]SDR 2023 Data'!$A$2:$A$207,0),3),"")</f>
        <v>73.322322650878561</v>
      </c>
      <c r="T186" s="32">
        <f>IFERROR(INDEX('[11]SDR 2023 Data'!$A$2:$D$207,MATCH(B186,'[11]SDR 2023 Data'!$A$2:$A$207,0),4),"")</f>
        <v>55</v>
      </c>
      <c r="U186" s="32">
        <v>2023</v>
      </c>
    </row>
    <row r="187" spans="1:21" x14ac:dyDescent="0.2">
      <c r="A187" s="12" t="s">
        <v>408</v>
      </c>
      <c r="B187" s="13" t="s">
        <v>1303</v>
      </c>
      <c r="C187" s="25">
        <f>IFERROR(INDEX('[4]2023'!$A$4:$B$269,MATCH(B187,'[4]2023'!$A$4:$A$269,0),2),"")</f>
        <v>34449825</v>
      </c>
      <c r="D187" s="26">
        <v>2023</v>
      </c>
      <c r="E187" s="27">
        <f>IFERROR(INDEX('[5]Most Recent Value By Country'!$A$2:$D$267,MATCH(B187,'[5]Most Recent Value By Country'!$B$2:$B$267,0),3),"")</f>
        <v>9344.0001250234418</v>
      </c>
      <c r="F187" s="28">
        <f>IFERROR(INDEX('[5]Most Recent Value By Country'!$A$2:$D$267,MATCH(B187,'[5]Most Recent Value By Country'!$B$2:$B$267,0),4),"")</f>
        <v>2018</v>
      </c>
      <c r="G187" s="29">
        <f>IFERROR(INDEX('[6]Most Recent Value By Country'!$A$2:$D$267,MATCH(B187,'[6]Most Recent Value By Country'!$B$2:$B$267,0),3),"")</f>
        <v>1308.5922912784954</v>
      </c>
      <c r="H187" s="30">
        <f>IFERROR(INDEX('[6]Most Recent Value By Country'!$A$2:$D$267,MATCH(B187,'[6]Most Recent Value By Country'!$B$2:$B$267,0),4),"")</f>
        <v>2018</v>
      </c>
      <c r="I187" s="31">
        <f>IFERROR(INDEX('[7]Most Recent Value By Country'!$A$2:$D$267,MATCH(B187,'[7]Most Recent Value By Country'!$B$2:$B$267,0),3),"")</f>
        <v>701.71487776794754</v>
      </c>
      <c r="J187" s="28">
        <f>IFERROR(INDEX('[7]Most Recent Value By Country'!$A$2:$D$267,MATCH(B187,'[7]Most Recent Value By Country'!$B$2:$B$267,0),4),"")</f>
        <v>2018</v>
      </c>
      <c r="K187" s="32" t="str">
        <f>IFERROR(INDEX('[8]Most Recent Year by Country'!$A$2:$D$267,MATCH(B187,'[8]Most Recent Year by Country'!$B$2:$B$267,0),3),"")</f>
        <v/>
      </c>
      <c r="L187" s="32" t="str">
        <f>IFERROR(INDEX('[8]Most Recent Year by Country'!$A$2:$D$267,MATCH(B187,'[8]Most Recent Year by Country'!$B$2:$B$267,0),4),"")</f>
        <v/>
      </c>
      <c r="M187" s="33">
        <f>IFERROR(INDEX('[9]2021 ECI'!$A$2:$D$134,MATCH(B187,'[9]2021 ECI'!$A$2:$A$134,0),4),"")</f>
        <v>-0.82589800000000002</v>
      </c>
      <c r="N187" s="32">
        <f>IFERROR(INDEX('[9]2021 ECI'!$A$2:$D$134,MATCH(B187,'[9]2021 ECI'!$A$2:$A$134,0),3),"")</f>
        <v>104</v>
      </c>
      <c r="O187" s="8">
        <f>IFERROR(INDEX('[9]2021 ECI'!$A$2:$E$134,MATCH(B187,'[9]2021 ECI'!$A$2:$A$134,0),5),"")</f>
        <v>2021</v>
      </c>
      <c r="P187" s="33">
        <f>IFERROR(INDEX('[10]CPI 2022 (final)'!$A$4:$E$183,MATCH(B187,'[10]CPI 2022 (final)'!$B$4:$B$183,0),4),"")</f>
        <v>16</v>
      </c>
      <c r="Q187" s="32">
        <f>IFERROR(INDEX('[10]CPI 2022 (final)'!$A$4:$E$183,MATCH(B187,'[10]CPI 2022 (final)'!$B$4:$B$183,0),5),"")</f>
        <v>176</v>
      </c>
      <c r="R187" s="32">
        <v>2022</v>
      </c>
      <c r="S187" s="34">
        <f>IFERROR(INDEX('[11]SDR 2023 Data'!$A$2:$D$207,MATCH(B187,'[11]SDR 2023 Data'!$A$2:$A$207,0),3),"")</f>
        <v>46.846980252100842</v>
      </c>
      <c r="T187" s="32">
        <f>IFERROR(INDEX('[11]SDR 2023 Data'!$A$2:$D$207,MATCH(B187,'[11]SDR 2023 Data'!$A$2:$A$207,0),4),"")</f>
        <v>163</v>
      </c>
      <c r="U187" s="32">
        <v>2023</v>
      </c>
    </row>
    <row r="188" spans="1:21" x14ac:dyDescent="0.2">
      <c r="A188" s="12" t="s">
        <v>409</v>
      </c>
      <c r="B188" s="13" t="s">
        <v>1304</v>
      </c>
      <c r="C188" s="25">
        <f>IFERROR(INDEX('[4]2023'!$A$4:$B$269,MATCH(B188,'[4]2023'!$A$4:$A$269,0),2),"")</f>
        <v>20569737</v>
      </c>
      <c r="D188" s="26">
        <v>2023</v>
      </c>
      <c r="E188" s="27">
        <f>IFERROR(INDEX('[5]Most Recent Value By Country'!$A$2:$D$267,MATCH(B188,'[5]Most Recent Value By Country'!$B$2:$B$267,0),3),"")</f>
        <v>8088.5439259440018</v>
      </c>
      <c r="F188" s="28">
        <f>IFERROR(INDEX('[5]Most Recent Value By Country'!$A$2:$D$267,MATCH(B188,'[5]Most Recent Value By Country'!$B$2:$B$267,0),4),"")</f>
        <v>2022</v>
      </c>
      <c r="G188" s="29">
        <f>IFERROR(INDEX('[6]Most Recent Value By Country'!$A$2:$D$267,MATCH(B188,'[6]Most Recent Value By Country'!$B$2:$B$267,0),3),"")</f>
        <v>11446.747364258801</v>
      </c>
      <c r="H188" s="30">
        <f>IFERROR(INDEX('[6]Most Recent Value By Country'!$A$2:$D$267,MATCH(B188,'[6]Most Recent Value By Country'!$B$2:$B$267,0),4),"")</f>
        <v>2022</v>
      </c>
      <c r="I188" s="31">
        <f>IFERROR(INDEX('[7]Most Recent Value By Country'!$A$2:$D$267,MATCH(B188,'[7]Most Recent Value By Country'!$B$2:$B$267,0),3),"")</f>
        <v>1487.9077643102462</v>
      </c>
      <c r="J188" s="28">
        <f>IFERROR(INDEX('[7]Most Recent Value By Country'!$A$2:$D$267,MATCH(B188,'[7]Most Recent Value By Country'!$B$2:$B$267,0),4),"")</f>
        <v>2022</v>
      </c>
      <c r="K188" s="32">
        <f>IFERROR(INDEX('[8]Most Recent Year by Country'!$A$2:$D$267,MATCH(B188,'[8]Most Recent Year by Country'!$B$2:$B$267,0),3),"")</f>
        <v>23</v>
      </c>
      <c r="L188" s="32">
        <f>IFERROR(INDEX('[8]Most Recent Year by Country'!$A$2:$D$267,MATCH(B188,'[8]Most Recent Year by Country'!$B$2:$B$267,0),4),"")</f>
        <v>2020</v>
      </c>
      <c r="M188" s="33">
        <f>IFERROR(INDEX('[9]2021 ECI'!$A$2:$D$134,MATCH(B188,'[9]2021 ECI'!$A$2:$A$134,0),4),"")</f>
        <v>-0.84021734999999997</v>
      </c>
      <c r="N188" s="32">
        <f>IFERROR(INDEX('[9]2021 ECI'!$A$2:$D$134,MATCH(B188,'[9]2021 ECI'!$A$2:$A$134,0),3),"")</f>
        <v>105</v>
      </c>
      <c r="O188" s="8">
        <f>IFERROR(INDEX('[9]2021 ECI'!$A$2:$E$134,MATCH(B188,'[9]2021 ECI'!$A$2:$A$134,0),5),"")</f>
        <v>2021</v>
      </c>
      <c r="P188" s="33">
        <f>IFERROR(INDEX('[10]CPI 2022 (final)'!$A$4:$E$183,MATCH(B188,'[10]CPI 2022 (final)'!$B$4:$B$183,0),4),"")</f>
        <v>33</v>
      </c>
      <c r="Q188" s="32">
        <f>IFERROR(INDEX('[10]CPI 2022 (final)'!$A$4:$E$183,MATCH(B188,'[10]CPI 2022 (final)'!$B$4:$B$183,0),5),"")</f>
        <v>116</v>
      </c>
      <c r="R188" s="32">
        <v>2022</v>
      </c>
      <c r="S188" s="34">
        <f>IFERROR(INDEX('[11]SDR 2023 Data'!$A$2:$D$207,MATCH(B188,'[11]SDR 2023 Data'!$A$2:$A$207,0),3),"")</f>
        <v>54.284136066840531</v>
      </c>
      <c r="T188" s="32">
        <f>IFERROR(INDEX('[11]SDR 2023 Data'!$A$2:$D$207,MATCH(B188,'[11]SDR 2023 Data'!$A$2:$A$207,0),4),"")</f>
        <v>145</v>
      </c>
      <c r="U188" s="32">
        <v>2023</v>
      </c>
    </row>
    <row r="189" spans="1:21" x14ac:dyDescent="0.2">
      <c r="A189" s="39" t="s">
        <v>411</v>
      </c>
      <c r="B189" s="40" t="s">
        <v>1305</v>
      </c>
      <c r="C189" s="41">
        <f>IFERROR(INDEX('[4]2023'!$A$4:$B$269,MATCH(B189,'[4]2023'!$A$4:$A$269,0),2),"")</f>
        <v>16665409</v>
      </c>
      <c r="D189" s="42">
        <v>2023</v>
      </c>
      <c r="E189" s="43">
        <f>IFERROR(INDEX('[5]Most Recent Value By Country'!$A$2:$D$267,MATCH(B189,'[5]Most Recent Value By Country'!$B$2:$B$267,0),3),"")</f>
        <v>8767.0628021729772</v>
      </c>
      <c r="F189" s="44">
        <f>IFERROR(INDEX('[5]Most Recent Value By Country'!$A$2:$D$267,MATCH(B189,'[5]Most Recent Value By Country'!$B$2:$B$267,0),4),"")</f>
        <v>2021</v>
      </c>
      <c r="G189" s="45">
        <f>IFERROR(INDEX('[6]Most Recent Value By Country'!$A$2:$D$267,MATCH(B189,'[6]Most Recent Value By Country'!$B$2:$B$267,0),3),"")</f>
        <v>7209.5420560747671</v>
      </c>
      <c r="H189" s="46">
        <f>IFERROR(INDEX('[6]Most Recent Value By Country'!$A$2:$D$267,MATCH(B189,'[6]Most Recent Value By Country'!$B$2:$B$267,0),4),"")</f>
        <v>2021</v>
      </c>
      <c r="I189" s="47">
        <f>IFERROR(INDEX('[7]Most Recent Value By Country'!$A$2:$D$267,MATCH(B189,'[7]Most Recent Value By Country'!$B$2:$B$267,0),3),"")</f>
        <v>1266.9960306903215</v>
      </c>
      <c r="J189" s="44">
        <f>IFERROR(INDEX('[7]Most Recent Value By Country'!$A$2:$D$267,MATCH(B189,'[7]Most Recent Value By Country'!$B$2:$B$267,0),4),"")</f>
        <v>2022</v>
      </c>
      <c r="K189" s="48">
        <f>IFERROR(INDEX('[8]Most Recent Year by Country'!$A$2:$D$267,MATCH(B189,'[8]Most Recent Year by Country'!$B$2:$B$267,0),3),"")</f>
        <v>69</v>
      </c>
      <c r="L189" s="48">
        <f>IFERROR(INDEX('[8]Most Recent Year by Country'!$A$2:$D$267,MATCH(B189,'[8]Most Recent Year by Country'!$B$2:$B$267,0),4),"")</f>
        <v>1999</v>
      </c>
      <c r="M189" s="49">
        <f>IFERROR(INDEX('[9]2021 ECI'!$A$2:$D$134,MATCH(B189,'[9]2021 ECI'!$A$2:$A$134,0),4),"")</f>
        <v>-1.0066292999999999</v>
      </c>
      <c r="N189" s="48">
        <f>IFERROR(INDEX('[9]2021 ECI'!$A$2:$D$134,MATCH(B189,'[9]2021 ECI'!$A$2:$A$134,0),3),"")</f>
        <v>113</v>
      </c>
      <c r="O189" s="50">
        <f>IFERROR(INDEX('[9]2021 ECI'!$A$2:$E$134,MATCH(B189,'[9]2021 ECI'!$A$2:$A$134,0),5),"")</f>
        <v>2021</v>
      </c>
      <c r="P189" s="49">
        <f>IFERROR(INDEX('[10]CPI 2022 (final)'!$A$4:$E$183,MATCH(B189,'[10]CPI 2022 (final)'!$B$4:$B$183,0),4),"")</f>
        <v>23</v>
      </c>
      <c r="Q189" s="48">
        <f>IFERROR(INDEX('[10]CPI 2022 (final)'!$A$4:$E$183,MATCH(B189,'[10]CPI 2022 (final)'!$B$4:$B$183,0),5),"")</f>
        <v>157</v>
      </c>
      <c r="R189" s="48">
        <v>2022</v>
      </c>
      <c r="S189" s="51">
        <f>IFERROR(INDEX('[11]SDR 2023 Data'!$A$2:$D$207,MATCH(B189,'[11]SDR 2023 Data'!$A$2:$A$207,0),3),"")</f>
        <v>55.602292216573147</v>
      </c>
      <c r="T189" s="48">
        <f>IFERROR(INDEX('[11]SDR 2023 Data'!$A$2:$D$207,MATCH(B189,'[11]SDR 2023 Data'!$A$2:$A$207,0),4),"")</f>
        <v>138</v>
      </c>
      <c r="U189" s="48">
        <v>2023</v>
      </c>
    </row>
  </sheetData>
  <mergeCells count="11">
    <mergeCell ref="S2:U2"/>
    <mergeCell ref="C1:U1"/>
    <mergeCell ref="A2:A3"/>
    <mergeCell ref="B2:B3"/>
    <mergeCell ref="C2:D2"/>
    <mergeCell ref="E2:F2"/>
    <mergeCell ref="G2:H2"/>
    <mergeCell ref="I2:J2"/>
    <mergeCell ref="K2:L2"/>
    <mergeCell ref="M2:O2"/>
    <mergeCell ref="P2:R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8</vt:i4>
      </vt:variant>
    </vt:vector>
  </HeadingPairs>
  <TitlesOfParts>
    <vt:vector size="8" baseType="lpstr">
      <vt:lpstr>Intro</vt:lpstr>
      <vt:lpstr>GQII_economy</vt:lpstr>
      <vt:lpstr>STA_ISO</vt:lpstr>
      <vt:lpstr>STA_IEC</vt:lpstr>
      <vt:lpstr>MET</vt:lpstr>
      <vt:lpstr>ACC </vt:lpstr>
      <vt:lpstr>ACC_CB</vt:lpstr>
      <vt:lpstr>CORRELATION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Emiliano Waltos</dc:creator>
  <cp:keywords/>
  <dc:description/>
  <cp:lastModifiedBy>Monica Muñoz</cp:lastModifiedBy>
  <cp:revision/>
  <dcterms:created xsi:type="dcterms:W3CDTF">2023-09-22T13:51:20Z</dcterms:created>
  <dcterms:modified xsi:type="dcterms:W3CDTF">2024-10-04T22:31:32Z</dcterms:modified>
  <cp:category/>
  <cp:contentStatus/>
</cp:coreProperties>
</file>